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e\Desktop\book\"/>
    </mc:Choice>
  </mc:AlternateContent>
  <xr:revisionPtr revIDLastSave="0" documentId="8_{3FC841E0-6FAC-4A3A-98CA-0C36CE983D03}" xr6:coauthVersionLast="44" xr6:coauthVersionMax="44" xr10:uidLastSave="{00000000-0000-0000-0000-000000000000}"/>
  <bookViews>
    <workbookView xWindow="-98" yWindow="-98" windowWidth="24196" windowHeight="13096" tabRatio="914" activeTab="1" xr2:uid="{00000000-000D-0000-FFFF-FFFF00000000}"/>
  </bookViews>
  <sheets>
    <sheet name="2-Stage PFD" sheetId="9" r:id="rId1"/>
    <sheet name="2-Stage" sheetId="1" r:id="rId2"/>
    <sheet name="2-Stage xy" sheetId="8" r:id="rId3"/>
    <sheet name="2-Stage MT" sheetId="7" r:id="rId4"/>
    <sheet name="Ethanol-Water" sheetId="2" r:id="rId5"/>
    <sheet name="EW xy" sheetId="3" r:id="rId6"/>
    <sheet name="EW Txy" sheetId="4" r:id="rId7"/>
    <sheet name="EW xy (2)" sheetId="6" r:id="rId8"/>
    <sheet name="EW Txy (2)" sheetId="5" r:id="rId9"/>
  </sheets>
  <externalReferences>
    <externalReference r:id="rId10"/>
  </externalReferences>
  <definedNames>
    <definedName name="solver_adj" localSheetId="1" hidden="1">'2-Stage'!$C$7,'2-Stage'!$C$14:$C$15,'2-Stage'!$H$10,'2-Stage'!$H$14:$H$15,'2-Stage'!$H$18,'2-Stage'!$H$22:$H$23</definedName>
    <definedName name="solver_adj" localSheetId="0" hidden="1">'2-Stage PFD'!$C$7,'2-Stage PFD'!$C$14:$C$15,'2-Stage PFD'!$H$10,'2-Stage PFD'!$H$14:$H$15,'2-Stage PFD'!$H$18,'2-Stage PFD'!$H$22:$H$23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'2-Stage'!$K$17:$K$20</definedName>
    <definedName name="solver_lhs1" localSheetId="0" hidden="1">'2-Stage PFD'!#REF!</definedName>
    <definedName name="solver_lhs2" localSheetId="1" hidden="1">'2-Stage'!$K$9:$K$12</definedName>
    <definedName name="solver_lhs2" localSheetId="0" hidden="1">'2-Stage PFD'!#REF!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2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pt" localSheetId="1" hidden="1">'2-Stage'!$K$13</definedName>
    <definedName name="solver_opt" localSheetId="0" hidden="1">'2-Stage PFD'!#REF!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2</definedName>
    <definedName name="solver_rel1" localSheetId="0" hidden="1">2</definedName>
    <definedName name="solver_rel2" localSheetId="1" hidden="1">2</definedName>
    <definedName name="solver_rel2" localSheetId="0" hidden="1">2</definedName>
    <definedName name="solver_rhs1" localSheetId="1" hidden="1">0</definedName>
    <definedName name="solver_rhs1" localSheetId="0" hidden="1">0</definedName>
    <definedName name="solver_rhs2" localSheetId="1" hidden="1">0</definedName>
    <definedName name="solver_rhs2" localSheetId="0" hidden="1">0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3</definedName>
    <definedName name="solver_typ" localSheetId="0" hidden="1">3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" i="1" l="1"/>
  <c r="R17" i="1"/>
  <c r="S16" i="1"/>
  <c r="R16" i="1"/>
  <c r="S15" i="1"/>
  <c r="R15" i="1"/>
  <c r="R14" i="1"/>
  <c r="S14" i="1"/>
  <c r="S13" i="1"/>
  <c r="R13" i="1"/>
  <c r="K13" i="1" l="1"/>
  <c r="K18" i="1"/>
  <c r="K17" i="1"/>
  <c r="K10" i="1"/>
  <c r="K9" i="1"/>
  <c r="P20" i="1"/>
  <c r="N20" i="1"/>
  <c r="K20" i="1" s="1"/>
  <c r="P19" i="1"/>
  <c r="N19" i="1"/>
  <c r="P12" i="1"/>
  <c r="N12" i="1"/>
  <c r="K12" i="1" s="1"/>
  <c r="P11" i="1"/>
  <c r="N11" i="1"/>
  <c r="K11" i="1" l="1"/>
  <c r="K19" i="1"/>
</calcChain>
</file>

<file path=xl/sharedStrings.xml><?xml version="1.0" encoding="utf-8"?>
<sst xmlns="http://schemas.openxmlformats.org/spreadsheetml/2006/main" count="69" uniqueCount="41">
  <si>
    <t>Ethanol-Water (1 atm)</t>
  </si>
  <si>
    <t>From ChemCAD</t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</si>
  <si>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</si>
  <si>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t>x</t>
  </si>
  <si>
    <t>y</t>
  </si>
  <si>
    <t>F =</t>
  </si>
  <si>
    <t>z =</t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</si>
  <si>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</si>
  <si>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</si>
  <si>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</si>
  <si>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</si>
  <si>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</si>
  <si>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</si>
  <si>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t>0.0-0.5</t>
  </si>
  <si>
    <t>T = f(y)</t>
  </si>
  <si>
    <t>Function</t>
  </si>
  <si>
    <t>Range</t>
  </si>
  <si>
    <t>T = f(x)</t>
  </si>
  <si>
    <t>0.5-0.8</t>
  </si>
  <si>
    <t>0.0-0.15</t>
  </si>
  <si>
    <t>0.15-0.8</t>
  </si>
  <si>
    <t>Tot MB:</t>
  </si>
  <si>
    <t>E MB:</t>
  </si>
  <si>
    <t>BP:</t>
  </si>
  <si>
    <t>DP:</t>
  </si>
  <si>
    <t>PS:</t>
  </si>
  <si>
    <t>Specification</t>
  </si>
  <si>
    <t>Objective Functions</t>
  </si>
  <si>
    <t>Variables</t>
  </si>
  <si>
    <t>McCabe-Thiele</t>
  </si>
  <si>
    <r>
      <t>V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</si>
  <si>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</si>
  <si>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</si>
  <si>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</si>
  <si>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</si>
  <si>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</si>
  <si>
    <t>K-value model: Wilson</t>
  </si>
  <si>
    <t>Instructions:</t>
  </si>
  <si>
    <t>Input guesses for all blue cells. Use Solver to find the correct values.</t>
  </si>
  <si>
    <t xml:space="preserve">Explore the problem - try a different PS, feed composition, or product amounts. </t>
  </si>
  <si>
    <t>Specify a desired composition instead. (Not all will be possible, though!)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</si>
</sst>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0000"/>
  </numFmts>
  <fonts count="6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FF0000"/>
      </left>
      <right style="thick">
        <color rgb="FF0070C0"/>
      </right>
      <top/>
      <bottom style="thick">
        <color indexed="64"/>
      </bottom>
      <diagonal/>
    </border>
    <border>
      <left style="thick">
        <color rgb="FFFF0000"/>
      </left>
      <right style="thick">
        <color rgb="FF0070C0"/>
      </right>
      <top/>
      <bottom/>
      <diagonal/>
    </border>
    <border>
      <left/>
      <right style="thick">
        <color indexed="64"/>
      </right>
      <top style="thick">
        <color rgb="FF00B05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indexed="64"/>
      </bottom>
      <diagonal/>
    </border>
    <border>
      <left/>
      <right style="thick">
        <color rgb="FF0070C0"/>
      </right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theme="4" tint="-0.499984740745262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9" xfId="0" applyBorder="1"/>
    <xf numFmtId="0" fontId="0" fillId="2" borderId="0" xfId="0" applyFill="1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2" xfId="0" applyBorder="1"/>
    <xf numFmtId="0" fontId="3" fillId="0" borderId="0" xfId="0" applyFont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3" borderId="23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0" fillId="3" borderId="27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4" xfId="0" applyBorder="1" applyAlignment="1">
      <alignment horizontal="right"/>
    </xf>
    <xf numFmtId="166" fontId="0" fillId="2" borderId="16" xfId="0" applyNumberFormat="1" applyFill="1" applyBorder="1" applyAlignment="1">
      <alignment horizontal="center"/>
    </xf>
    <xf numFmtId="166" fontId="0" fillId="2" borderId="21" xfId="0" applyNumberFormat="1" applyFill="1" applyBorder="1" applyAlignment="1">
      <alignment horizontal="center"/>
    </xf>
    <xf numFmtId="166" fontId="0" fillId="2" borderId="17" xfId="0" applyNumberFormat="1" applyFill="1" applyBorder="1" applyAlignment="1">
      <alignment horizontal="center"/>
    </xf>
    <xf numFmtId="166" fontId="0" fillId="2" borderId="22" xfId="0" applyNumberFormat="1" applyFill="1" applyBorder="1" applyAlignment="1">
      <alignment horizontal="center"/>
    </xf>
    <xf numFmtId="0" fontId="0" fillId="4" borderId="29" xfId="0" applyFill="1" applyBorder="1"/>
    <xf numFmtId="0" fontId="0" fillId="4" borderId="30" xfId="0" applyFill="1" applyBorder="1"/>
    <xf numFmtId="0" fontId="0" fillId="6" borderId="23" xfId="0" applyFill="1" applyBorder="1"/>
    <xf numFmtId="0" fontId="0" fillId="6" borderId="24" xfId="0" applyFill="1" applyBorder="1"/>
    <xf numFmtId="0" fontId="0" fillId="5" borderId="32" xfId="0" applyFill="1" applyBorder="1"/>
    <xf numFmtId="0" fontId="0" fillId="5" borderId="33" xfId="0" applyFill="1" applyBorder="1"/>
    <xf numFmtId="164" fontId="0" fillId="5" borderId="31" xfId="0" applyNumberFormat="1" applyFill="1" applyBorder="1" applyAlignment="1">
      <alignment horizontal="left"/>
    </xf>
    <xf numFmtId="164" fontId="0" fillId="5" borderId="34" xfId="0" applyNumberFormat="1" applyFill="1" applyBorder="1" applyAlignment="1">
      <alignment horizontal="left"/>
    </xf>
    <xf numFmtId="166" fontId="0" fillId="5" borderId="35" xfId="0" applyNumberFormat="1" applyFill="1" applyBorder="1" applyAlignment="1">
      <alignment horizontal="left"/>
    </xf>
    <xf numFmtId="166" fontId="0" fillId="5" borderId="31" xfId="0" applyNumberFormat="1" applyFill="1" applyBorder="1" applyAlignment="1">
      <alignment horizontal="left"/>
    </xf>
    <xf numFmtId="164" fontId="0" fillId="4" borderId="36" xfId="0" applyNumberFormat="1" applyFill="1" applyBorder="1" applyAlignment="1">
      <alignment horizontal="left"/>
    </xf>
    <xf numFmtId="166" fontId="0" fillId="4" borderId="37" xfId="0" applyNumberFormat="1" applyFill="1" applyBorder="1" applyAlignment="1">
      <alignment horizontal="left"/>
    </xf>
    <xf numFmtId="164" fontId="0" fillId="4" borderId="38" xfId="0" applyNumberFormat="1" applyFill="1" applyBorder="1" applyAlignment="1">
      <alignment horizontal="left"/>
    </xf>
    <xf numFmtId="164" fontId="0" fillId="0" borderId="0" xfId="0" quotePrefix="1" applyNumberFormat="1" applyAlignment="1">
      <alignment horizontal="center"/>
    </xf>
    <xf numFmtId="0" fontId="4" fillId="0" borderId="0" xfId="0" applyFont="1"/>
    <xf numFmtId="0" fontId="4" fillId="0" borderId="12" xfId="0" applyFont="1" applyBorder="1"/>
    <xf numFmtId="0" fontId="4" fillId="0" borderId="0" xfId="0" applyFont="1" applyBorder="1"/>
    <xf numFmtId="0" fontId="4" fillId="0" borderId="0" xfId="0" applyFont="1" applyFill="1" applyAlignment="1">
      <alignment horizontal="right"/>
    </xf>
    <xf numFmtId="164" fontId="4" fillId="4" borderId="38" xfId="0" applyNumberFormat="1" applyFont="1" applyFill="1" applyBorder="1" applyAlignment="1">
      <alignment horizontal="left"/>
    </xf>
    <xf numFmtId="0" fontId="4" fillId="0" borderId="0" xfId="0" applyFont="1" applyAlignment="1">
      <alignment horizontal="right"/>
    </xf>
    <xf numFmtId="166" fontId="4" fillId="5" borderId="31" xfId="0" applyNumberFormat="1" applyFont="1" applyFill="1" applyBorder="1" applyAlignment="1">
      <alignment horizontal="left"/>
    </xf>
    <xf numFmtId="0" fontId="4" fillId="0" borderId="13" xfId="0" applyFont="1" applyBorder="1"/>
    <xf numFmtId="0" fontId="4" fillId="0" borderId="7" xfId="0" applyFont="1" applyBorder="1"/>
    <xf numFmtId="0" fontId="4" fillId="0" borderId="4" xfId="0" applyFont="1" applyBorder="1" applyAlignment="1">
      <alignment horizontal="right"/>
    </xf>
    <xf numFmtId="164" fontId="4" fillId="5" borderId="31" xfId="0" applyNumberFormat="1" applyFont="1" applyFill="1" applyBorder="1" applyAlignment="1">
      <alignment horizontal="left"/>
    </xf>
    <xf numFmtId="0" fontId="4" fillId="0" borderId="10" xfId="0" applyFont="1" applyBorder="1"/>
    <xf numFmtId="164" fontId="4" fillId="5" borderId="34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166" fontId="4" fillId="5" borderId="35" xfId="0" applyNumberFormat="1" applyFont="1" applyFill="1" applyBorder="1" applyAlignment="1">
      <alignment horizontal="left"/>
    </xf>
    <xf numFmtId="0" fontId="4" fillId="0" borderId="9" xfId="0" applyFont="1" applyBorder="1"/>
    <xf numFmtId="0" fontId="4" fillId="0" borderId="0" xfId="0" applyFont="1" applyFill="1" applyBorder="1" applyAlignment="1">
      <alignment horizontal="right"/>
    </xf>
    <xf numFmtId="164" fontId="4" fillId="4" borderId="36" xfId="0" applyNumberFormat="1" applyFont="1" applyFill="1" applyBorder="1" applyAlignment="1">
      <alignment horizontal="left"/>
    </xf>
    <xf numFmtId="166" fontId="4" fillId="4" borderId="37" xfId="0" applyNumberFormat="1" applyFont="1" applyFill="1" applyBorder="1" applyAlignment="1">
      <alignment horizontal="left"/>
    </xf>
    <xf numFmtId="0" fontId="4" fillId="0" borderId="11" xfId="0" applyFont="1" applyBorder="1"/>
    <xf numFmtId="0" fontId="4" fillId="0" borderId="2" xfId="0" applyFont="1" applyBorder="1"/>
    <xf numFmtId="0" fontId="4" fillId="0" borderId="14" xfId="0" applyFont="1" applyBorder="1"/>
    <xf numFmtId="167" fontId="0" fillId="3" borderId="24" xfId="0" applyNumberFormat="1" applyFill="1" applyBorder="1" applyAlignment="1">
      <alignment horizontal="left"/>
    </xf>
    <xf numFmtId="167" fontId="0" fillId="3" borderId="26" xfId="0" applyNumberFormat="1" applyFill="1" applyBorder="1" applyAlignment="1">
      <alignment horizontal="left"/>
    </xf>
    <xf numFmtId="167" fontId="0" fillId="3" borderId="28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6" fontId="0" fillId="2" borderId="18" xfId="0" applyNumberFormat="1" applyFill="1" applyBorder="1" applyAlignment="1">
      <alignment horizontal="center"/>
    </xf>
    <xf numFmtId="166" fontId="0" fillId="2" borderId="19" xfId="0" applyNumberFormat="1" applyFill="1" applyBorder="1" applyAlignment="1">
      <alignment horizontal="center"/>
    </xf>
    <xf numFmtId="166" fontId="0" fillId="2" borderId="20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Ethanol-Water VLE (1 atm)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18435818986451"/>
          <c:y val="9.990286964469397E-2"/>
          <c:w val="0.83495516989139396"/>
          <c:h val="0.75183448987455859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'[1]Ethanol-Water'!$B$6:$B$106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'[1]Ethanol-Water'!$C$6:$C$106</c:f>
              <c:numCache>
                <c:formatCode>General</c:formatCode>
                <c:ptCount val="101"/>
                <c:pt idx="0">
                  <c:v>0</c:v>
                </c:pt>
                <c:pt idx="1">
                  <c:v>9.9629999999999996E-2</c:v>
                </c:pt>
                <c:pt idx="2">
                  <c:v>0.17604</c:v>
                </c:pt>
                <c:pt idx="3">
                  <c:v>0.23601</c:v>
                </c:pt>
                <c:pt idx="4">
                  <c:v>0.28403</c:v>
                </c:pt>
                <c:pt idx="5">
                  <c:v>0.32313999999999998</c:v>
                </c:pt>
                <c:pt idx="6">
                  <c:v>0.35547000000000001</c:v>
                </c:pt>
                <c:pt idx="7">
                  <c:v>0.38253999999999999</c:v>
                </c:pt>
                <c:pt idx="8">
                  <c:v>0.40547</c:v>
                </c:pt>
                <c:pt idx="9">
                  <c:v>0.42509999999999998</c:v>
                </c:pt>
                <c:pt idx="10">
                  <c:v>0.44206000000000001</c:v>
                </c:pt>
                <c:pt idx="11">
                  <c:v>0.45684000000000002</c:v>
                </c:pt>
                <c:pt idx="12">
                  <c:v>0.46983000000000003</c:v>
                </c:pt>
                <c:pt idx="13">
                  <c:v>0.48132999999999998</c:v>
                </c:pt>
                <c:pt idx="14">
                  <c:v>0.49159000000000003</c:v>
                </c:pt>
                <c:pt idx="15">
                  <c:v>0.50080000000000002</c:v>
                </c:pt>
                <c:pt idx="16">
                  <c:v>0.50912999999999997</c:v>
                </c:pt>
                <c:pt idx="17">
                  <c:v>0.51670000000000005</c:v>
                </c:pt>
                <c:pt idx="18">
                  <c:v>0.52363999999999999</c:v>
                </c:pt>
                <c:pt idx="19">
                  <c:v>0.53003</c:v>
                </c:pt>
                <c:pt idx="20">
                  <c:v>0.53595000000000004</c:v>
                </c:pt>
                <c:pt idx="21">
                  <c:v>0.54147999999999996</c:v>
                </c:pt>
                <c:pt idx="22">
                  <c:v>0.54664999999999997</c:v>
                </c:pt>
                <c:pt idx="23">
                  <c:v>0.55154000000000003</c:v>
                </c:pt>
                <c:pt idx="24">
                  <c:v>0.55617000000000005</c:v>
                </c:pt>
                <c:pt idx="25">
                  <c:v>0.56059000000000003</c:v>
                </c:pt>
                <c:pt idx="26">
                  <c:v>0.56481999999999999</c:v>
                </c:pt>
                <c:pt idx="27">
                  <c:v>0.56889000000000001</c:v>
                </c:pt>
                <c:pt idx="28">
                  <c:v>0.57284000000000002</c:v>
                </c:pt>
                <c:pt idx="29">
                  <c:v>0.57667999999999997</c:v>
                </c:pt>
                <c:pt idx="30">
                  <c:v>0.58043</c:v>
                </c:pt>
                <c:pt idx="31">
                  <c:v>0.58409999999999995</c:v>
                </c:pt>
                <c:pt idx="32">
                  <c:v>0.58772000000000002</c:v>
                </c:pt>
                <c:pt idx="33">
                  <c:v>0.59128999999999998</c:v>
                </c:pt>
                <c:pt idx="34">
                  <c:v>0.59482999999999997</c:v>
                </c:pt>
                <c:pt idx="35">
                  <c:v>0.59836</c:v>
                </c:pt>
                <c:pt idx="36">
                  <c:v>0.60187000000000002</c:v>
                </c:pt>
                <c:pt idx="37">
                  <c:v>0.60538000000000003</c:v>
                </c:pt>
                <c:pt idx="38">
                  <c:v>0.6089</c:v>
                </c:pt>
                <c:pt idx="39">
                  <c:v>0.61243000000000003</c:v>
                </c:pt>
                <c:pt idx="40">
                  <c:v>0.61597999999999997</c:v>
                </c:pt>
                <c:pt idx="41">
                  <c:v>0.61956999999999995</c:v>
                </c:pt>
                <c:pt idx="42">
                  <c:v>0.62317999999999996</c:v>
                </c:pt>
                <c:pt idx="43">
                  <c:v>0.62683999999999995</c:v>
                </c:pt>
                <c:pt idx="44">
                  <c:v>0.63053000000000003</c:v>
                </c:pt>
                <c:pt idx="45">
                  <c:v>0.63427999999999995</c:v>
                </c:pt>
                <c:pt idx="46">
                  <c:v>0.63807999999999998</c:v>
                </c:pt>
                <c:pt idx="47">
                  <c:v>0.64193999999999996</c:v>
                </c:pt>
                <c:pt idx="48">
                  <c:v>0.64585999999999999</c:v>
                </c:pt>
                <c:pt idx="49">
                  <c:v>0.64983999999999997</c:v>
                </c:pt>
                <c:pt idx="50">
                  <c:v>0.65388999999999997</c:v>
                </c:pt>
                <c:pt idx="51">
                  <c:v>0.65800999999999998</c:v>
                </c:pt>
                <c:pt idx="52">
                  <c:v>0.66220999999999997</c:v>
                </c:pt>
                <c:pt idx="53">
                  <c:v>0.66647999999999996</c:v>
                </c:pt>
                <c:pt idx="54">
                  <c:v>0.67083000000000004</c:v>
                </c:pt>
                <c:pt idx="55">
                  <c:v>0.67527000000000004</c:v>
                </c:pt>
                <c:pt idx="56">
                  <c:v>0.67979000000000001</c:v>
                </c:pt>
                <c:pt idx="57">
                  <c:v>0.68440000000000001</c:v>
                </c:pt>
                <c:pt idx="58">
                  <c:v>0.68910000000000005</c:v>
                </c:pt>
                <c:pt idx="59">
                  <c:v>0.69389000000000001</c:v>
                </c:pt>
                <c:pt idx="60">
                  <c:v>0.69877999999999996</c:v>
                </c:pt>
                <c:pt idx="61">
                  <c:v>0.70376000000000005</c:v>
                </c:pt>
                <c:pt idx="62">
                  <c:v>0.70884999999999998</c:v>
                </c:pt>
                <c:pt idx="63">
                  <c:v>0.71404000000000001</c:v>
                </c:pt>
                <c:pt idx="64">
                  <c:v>0.71933000000000002</c:v>
                </c:pt>
                <c:pt idx="65">
                  <c:v>0.72472999999999999</c:v>
                </c:pt>
                <c:pt idx="66">
                  <c:v>0.73023000000000005</c:v>
                </c:pt>
                <c:pt idx="67">
                  <c:v>0.73585</c:v>
                </c:pt>
                <c:pt idx="68">
                  <c:v>0.74158000000000002</c:v>
                </c:pt>
                <c:pt idx="69">
                  <c:v>0.74743000000000004</c:v>
                </c:pt>
                <c:pt idx="70">
                  <c:v>0.75339</c:v>
                </c:pt>
                <c:pt idx="71">
                  <c:v>0.75948000000000004</c:v>
                </c:pt>
                <c:pt idx="72">
                  <c:v>0.76568999999999998</c:v>
                </c:pt>
                <c:pt idx="73">
                  <c:v>0.77202000000000004</c:v>
                </c:pt>
                <c:pt idx="74">
                  <c:v>0.77847999999999995</c:v>
                </c:pt>
                <c:pt idx="75">
                  <c:v>0.78507000000000005</c:v>
                </c:pt>
                <c:pt idx="76">
                  <c:v>0.79178999999999999</c:v>
                </c:pt>
                <c:pt idx="77">
                  <c:v>0.79864000000000002</c:v>
                </c:pt>
                <c:pt idx="78">
                  <c:v>0.80564000000000002</c:v>
                </c:pt>
                <c:pt idx="79">
                  <c:v>0.81276999999999999</c:v>
                </c:pt>
                <c:pt idx="80">
                  <c:v>0.82003999999999999</c:v>
                </c:pt>
                <c:pt idx="81">
                  <c:v>0.82745999999999997</c:v>
                </c:pt>
                <c:pt idx="82">
                  <c:v>0.83503000000000005</c:v>
                </c:pt>
                <c:pt idx="83">
                  <c:v>0.84274000000000004</c:v>
                </c:pt>
                <c:pt idx="84">
                  <c:v>0.85060999999999998</c:v>
                </c:pt>
                <c:pt idx="85">
                  <c:v>0.85863999999999996</c:v>
                </c:pt>
                <c:pt idx="86">
                  <c:v>0.86682000000000003</c:v>
                </c:pt>
                <c:pt idx="87">
                  <c:v>0.87517</c:v>
                </c:pt>
                <c:pt idx="88">
                  <c:v>0.88368000000000002</c:v>
                </c:pt>
                <c:pt idx="89">
                  <c:v>0.89236000000000004</c:v>
                </c:pt>
                <c:pt idx="90">
                  <c:v>0.90122000000000002</c:v>
                </c:pt>
                <c:pt idx="91">
                  <c:v>0.91024000000000005</c:v>
                </c:pt>
                <c:pt idx="92">
                  <c:v>0.91944999999999999</c:v>
                </c:pt>
                <c:pt idx="93">
                  <c:v>0.92884</c:v>
                </c:pt>
                <c:pt idx="94">
                  <c:v>0.93840999999999997</c:v>
                </c:pt>
                <c:pt idx="95">
                  <c:v>0.94818000000000002</c:v>
                </c:pt>
                <c:pt idx="96">
                  <c:v>0.95813999999999999</c:v>
                </c:pt>
                <c:pt idx="97">
                  <c:v>0.96830000000000005</c:v>
                </c:pt>
                <c:pt idx="98">
                  <c:v>0.97865999999999997</c:v>
                </c:pt>
                <c:pt idx="99">
                  <c:v>0.98921999999999999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AA-4163-91B3-099E62DE53DD}"/>
            </c:ext>
          </c:extLst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3AA-4163-91B3-099E62DE53DD}"/>
              </c:ext>
            </c:extLst>
          </c:dPt>
          <c:xVal>
            <c:numRef>
              <c:f>'2-Stage'!$H$15</c:f>
              <c:numCache>
                <c:formatCode>0.000</c:formatCode>
                <c:ptCount val="1"/>
                <c:pt idx="0">
                  <c:v>0.10126183850727676</c:v>
                </c:pt>
              </c:numCache>
            </c:numRef>
          </c:xVal>
          <c:yVal>
            <c:numRef>
              <c:f>'2-Stage'!$C$7</c:f>
              <c:numCache>
                <c:formatCode>0.000</c:formatCode>
                <c:ptCount val="1"/>
                <c:pt idx="0">
                  <c:v>0.44389837822472666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3AA-4163-91B3-099E62DE53DD}"/>
            </c:ext>
          </c:extLst>
        </c:ser>
        <c:ser>
          <c:idx val="3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'2-Stage'!$H$23</c:f>
              <c:numCache>
                <c:formatCode>0.000</c:formatCode>
                <c:ptCount val="1"/>
                <c:pt idx="0">
                  <c:v>3.7401085110146108E-2</c:v>
                </c:pt>
              </c:numCache>
            </c:numRef>
          </c:xVal>
          <c:yVal>
            <c:numRef>
              <c:f>'2-Stage'!$C$15</c:f>
              <c:numCache>
                <c:formatCode>0.000</c:formatCode>
                <c:ptCount val="1"/>
                <c:pt idx="0">
                  <c:v>0.27258010836600172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3AA-4163-91B3-099E62DE53DD}"/>
            </c:ext>
          </c:extLst>
        </c:ser>
        <c:ser>
          <c:idx val="4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'2-Stage'!$H$15</c:f>
              <c:numCache>
                <c:formatCode>0.000</c:formatCode>
                <c:ptCount val="1"/>
                <c:pt idx="0">
                  <c:v>0.10126183850727676</c:v>
                </c:pt>
              </c:numCache>
            </c:numRef>
          </c:xVal>
          <c:yVal>
            <c:numRef>
              <c:f>'2-Stage'!$C$15</c:f>
              <c:numCache>
                <c:formatCode>0.000</c:formatCode>
                <c:ptCount val="1"/>
                <c:pt idx="0">
                  <c:v>0.27258010836600172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3AA-4163-91B3-099E62DE53DD}"/>
            </c:ext>
          </c:extLst>
        </c:ser>
        <c:ser>
          <c:idx val="5"/>
          <c:order val="4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'2-Stage'!$C$7</c:f>
              <c:numCache>
                <c:formatCode>0.000</c:formatCode>
                <c:ptCount val="1"/>
                <c:pt idx="0">
                  <c:v>0.44389837822472666</c:v>
                </c:pt>
              </c:numCache>
            </c:numRef>
          </c:xVal>
          <c:yVal>
            <c:numRef>
              <c:f>'2-Stage'!$C$7</c:f>
              <c:numCache>
                <c:formatCode>0.000</c:formatCode>
                <c:ptCount val="1"/>
                <c:pt idx="0">
                  <c:v>0.44389837822472666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3AA-4163-91B3-099E62DE53DD}"/>
            </c:ext>
          </c:extLst>
        </c:ser>
        <c:ser>
          <c:idx val="6"/>
          <c:order val="5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'2-Stage'!$H$23</c:f>
              <c:numCache>
                <c:formatCode>0.000</c:formatCode>
                <c:ptCount val="1"/>
                <c:pt idx="0">
                  <c:v>3.7401085110146108E-2</c:v>
                </c:pt>
              </c:numCache>
            </c:numRef>
          </c:xVal>
          <c:yVal>
            <c:numRef>
              <c:f>'2-Stage'!$H$23</c:f>
              <c:numCache>
                <c:formatCode>0.000</c:formatCode>
                <c:ptCount val="1"/>
                <c:pt idx="0">
                  <c:v>3.7401085110146108E-2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3AA-4163-91B3-099E62DE53DD}"/>
            </c:ext>
          </c:extLst>
        </c:ser>
        <c:ser>
          <c:idx val="1"/>
          <c:order val="6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'Ethanol-Water'!$E$1:$E$2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'Ethanol-Water'!$F$1:$F$2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3AA-4163-91B3-099E62DE5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97904"/>
        <c:axId val="293298464"/>
      </c:scatterChart>
      <c:valAx>
        <c:axId val="293297904"/>
        <c:scaling>
          <c:orientation val="minMax"/>
          <c:max val="1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x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8464"/>
        <c:crosses val="autoZero"/>
        <c:crossBetween val="midCat"/>
        <c:majorUnit val="0.1"/>
      </c:valAx>
      <c:valAx>
        <c:axId val="293298464"/>
        <c:scaling>
          <c:orientation val="minMax"/>
          <c:max val="1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y (mol frac)</a:t>
                </a:r>
              </a:p>
            </c:rich>
          </c:tx>
          <c:layout>
            <c:manualLayout>
              <c:xMode val="edge"/>
              <c:yMode val="edge"/>
              <c:x val="1.4671503873045975E-2"/>
              <c:y val="0.38599810197731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7904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Ethanol-Water VLE (1 atm)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18435818986451"/>
          <c:y val="9.990286964469397E-2"/>
          <c:w val="0.83495516989139396"/>
          <c:h val="0.75183448987455859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'[1]Ethanol-Water'!$B$6:$B$106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'[1]Ethanol-Water'!$C$6:$C$106</c:f>
              <c:numCache>
                <c:formatCode>General</c:formatCode>
                <c:ptCount val="101"/>
                <c:pt idx="0">
                  <c:v>0</c:v>
                </c:pt>
                <c:pt idx="1">
                  <c:v>9.9629999999999996E-2</c:v>
                </c:pt>
                <c:pt idx="2">
                  <c:v>0.17604</c:v>
                </c:pt>
                <c:pt idx="3">
                  <c:v>0.23601</c:v>
                </c:pt>
                <c:pt idx="4">
                  <c:v>0.28403</c:v>
                </c:pt>
                <c:pt idx="5">
                  <c:v>0.32313999999999998</c:v>
                </c:pt>
                <c:pt idx="6">
                  <c:v>0.35547000000000001</c:v>
                </c:pt>
                <c:pt idx="7">
                  <c:v>0.38253999999999999</c:v>
                </c:pt>
                <c:pt idx="8">
                  <c:v>0.40547</c:v>
                </c:pt>
                <c:pt idx="9">
                  <c:v>0.42509999999999998</c:v>
                </c:pt>
                <c:pt idx="10">
                  <c:v>0.44206000000000001</c:v>
                </c:pt>
                <c:pt idx="11">
                  <c:v>0.45684000000000002</c:v>
                </c:pt>
                <c:pt idx="12">
                  <c:v>0.46983000000000003</c:v>
                </c:pt>
                <c:pt idx="13">
                  <c:v>0.48132999999999998</c:v>
                </c:pt>
                <c:pt idx="14">
                  <c:v>0.49159000000000003</c:v>
                </c:pt>
                <c:pt idx="15">
                  <c:v>0.50080000000000002</c:v>
                </c:pt>
                <c:pt idx="16">
                  <c:v>0.50912999999999997</c:v>
                </c:pt>
                <c:pt idx="17">
                  <c:v>0.51670000000000005</c:v>
                </c:pt>
                <c:pt idx="18">
                  <c:v>0.52363999999999999</c:v>
                </c:pt>
                <c:pt idx="19">
                  <c:v>0.53003</c:v>
                </c:pt>
                <c:pt idx="20">
                  <c:v>0.53595000000000004</c:v>
                </c:pt>
                <c:pt idx="21">
                  <c:v>0.54147999999999996</c:v>
                </c:pt>
                <c:pt idx="22">
                  <c:v>0.54664999999999997</c:v>
                </c:pt>
                <c:pt idx="23">
                  <c:v>0.55154000000000003</c:v>
                </c:pt>
                <c:pt idx="24">
                  <c:v>0.55617000000000005</c:v>
                </c:pt>
                <c:pt idx="25">
                  <c:v>0.56059000000000003</c:v>
                </c:pt>
                <c:pt idx="26">
                  <c:v>0.56481999999999999</c:v>
                </c:pt>
                <c:pt idx="27">
                  <c:v>0.56889000000000001</c:v>
                </c:pt>
                <c:pt idx="28">
                  <c:v>0.57284000000000002</c:v>
                </c:pt>
                <c:pt idx="29">
                  <c:v>0.57667999999999997</c:v>
                </c:pt>
                <c:pt idx="30">
                  <c:v>0.58043</c:v>
                </c:pt>
                <c:pt idx="31">
                  <c:v>0.58409999999999995</c:v>
                </c:pt>
                <c:pt idx="32">
                  <c:v>0.58772000000000002</c:v>
                </c:pt>
                <c:pt idx="33">
                  <c:v>0.59128999999999998</c:v>
                </c:pt>
                <c:pt idx="34">
                  <c:v>0.59482999999999997</c:v>
                </c:pt>
                <c:pt idx="35">
                  <c:v>0.59836</c:v>
                </c:pt>
                <c:pt idx="36">
                  <c:v>0.60187000000000002</c:v>
                </c:pt>
                <c:pt idx="37">
                  <c:v>0.60538000000000003</c:v>
                </c:pt>
                <c:pt idx="38">
                  <c:v>0.6089</c:v>
                </c:pt>
                <c:pt idx="39">
                  <c:v>0.61243000000000003</c:v>
                </c:pt>
                <c:pt idx="40">
                  <c:v>0.61597999999999997</c:v>
                </c:pt>
                <c:pt idx="41">
                  <c:v>0.61956999999999995</c:v>
                </c:pt>
                <c:pt idx="42">
                  <c:v>0.62317999999999996</c:v>
                </c:pt>
                <c:pt idx="43">
                  <c:v>0.62683999999999995</c:v>
                </c:pt>
                <c:pt idx="44">
                  <c:v>0.63053000000000003</c:v>
                </c:pt>
                <c:pt idx="45">
                  <c:v>0.63427999999999995</c:v>
                </c:pt>
                <c:pt idx="46">
                  <c:v>0.63807999999999998</c:v>
                </c:pt>
                <c:pt idx="47">
                  <c:v>0.64193999999999996</c:v>
                </c:pt>
                <c:pt idx="48">
                  <c:v>0.64585999999999999</c:v>
                </c:pt>
                <c:pt idx="49">
                  <c:v>0.64983999999999997</c:v>
                </c:pt>
                <c:pt idx="50">
                  <c:v>0.65388999999999997</c:v>
                </c:pt>
                <c:pt idx="51">
                  <c:v>0.65800999999999998</c:v>
                </c:pt>
                <c:pt idx="52">
                  <c:v>0.66220999999999997</c:v>
                </c:pt>
                <c:pt idx="53">
                  <c:v>0.66647999999999996</c:v>
                </c:pt>
                <c:pt idx="54">
                  <c:v>0.67083000000000004</c:v>
                </c:pt>
                <c:pt idx="55">
                  <c:v>0.67527000000000004</c:v>
                </c:pt>
                <c:pt idx="56">
                  <c:v>0.67979000000000001</c:v>
                </c:pt>
                <c:pt idx="57">
                  <c:v>0.68440000000000001</c:v>
                </c:pt>
                <c:pt idx="58">
                  <c:v>0.68910000000000005</c:v>
                </c:pt>
                <c:pt idx="59">
                  <c:v>0.69389000000000001</c:v>
                </c:pt>
                <c:pt idx="60">
                  <c:v>0.69877999999999996</c:v>
                </c:pt>
                <c:pt idx="61">
                  <c:v>0.70376000000000005</c:v>
                </c:pt>
                <c:pt idx="62">
                  <c:v>0.70884999999999998</c:v>
                </c:pt>
                <c:pt idx="63">
                  <c:v>0.71404000000000001</c:v>
                </c:pt>
                <c:pt idx="64">
                  <c:v>0.71933000000000002</c:v>
                </c:pt>
                <c:pt idx="65">
                  <c:v>0.72472999999999999</c:v>
                </c:pt>
                <c:pt idx="66">
                  <c:v>0.73023000000000005</c:v>
                </c:pt>
                <c:pt idx="67">
                  <c:v>0.73585</c:v>
                </c:pt>
                <c:pt idx="68">
                  <c:v>0.74158000000000002</c:v>
                </c:pt>
                <c:pt idx="69">
                  <c:v>0.74743000000000004</c:v>
                </c:pt>
                <c:pt idx="70">
                  <c:v>0.75339</c:v>
                </c:pt>
                <c:pt idx="71">
                  <c:v>0.75948000000000004</c:v>
                </c:pt>
                <c:pt idx="72">
                  <c:v>0.76568999999999998</c:v>
                </c:pt>
                <c:pt idx="73">
                  <c:v>0.77202000000000004</c:v>
                </c:pt>
                <c:pt idx="74">
                  <c:v>0.77847999999999995</c:v>
                </c:pt>
                <c:pt idx="75">
                  <c:v>0.78507000000000005</c:v>
                </c:pt>
                <c:pt idx="76">
                  <c:v>0.79178999999999999</c:v>
                </c:pt>
                <c:pt idx="77">
                  <c:v>0.79864000000000002</c:v>
                </c:pt>
                <c:pt idx="78">
                  <c:v>0.80564000000000002</c:v>
                </c:pt>
                <c:pt idx="79">
                  <c:v>0.81276999999999999</c:v>
                </c:pt>
                <c:pt idx="80">
                  <c:v>0.82003999999999999</c:v>
                </c:pt>
                <c:pt idx="81">
                  <c:v>0.82745999999999997</c:v>
                </c:pt>
                <c:pt idx="82">
                  <c:v>0.83503000000000005</c:v>
                </c:pt>
                <c:pt idx="83">
                  <c:v>0.84274000000000004</c:v>
                </c:pt>
                <c:pt idx="84">
                  <c:v>0.85060999999999998</c:v>
                </c:pt>
                <c:pt idx="85">
                  <c:v>0.85863999999999996</c:v>
                </c:pt>
                <c:pt idx="86">
                  <c:v>0.86682000000000003</c:v>
                </c:pt>
                <c:pt idx="87">
                  <c:v>0.87517</c:v>
                </c:pt>
                <c:pt idx="88">
                  <c:v>0.88368000000000002</c:v>
                </c:pt>
                <c:pt idx="89">
                  <c:v>0.89236000000000004</c:v>
                </c:pt>
                <c:pt idx="90">
                  <c:v>0.90122000000000002</c:v>
                </c:pt>
                <c:pt idx="91">
                  <c:v>0.91024000000000005</c:v>
                </c:pt>
                <c:pt idx="92">
                  <c:v>0.91944999999999999</c:v>
                </c:pt>
                <c:pt idx="93">
                  <c:v>0.92884</c:v>
                </c:pt>
                <c:pt idx="94">
                  <c:v>0.93840999999999997</c:v>
                </c:pt>
                <c:pt idx="95">
                  <c:v>0.94818000000000002</c:v>
                </c:pt>
                <c:pt idx="96">
                  <c:v>0.95813999999999999</c:v>
                </c:pt>
                <c:pt idx="97">
                  <c:v>0.96830000000000005</c:v>
                </c:pt>
                <c:pt idx="98">
                  <c:v>0.97865999999999997</c:v>
                </c:pt>
                <c:pt idx="99">
                  <c:v>0.98921999999999999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8D-4E13-96BE-DAA8C5E0FB91}"/>
            </c:ext>
          </c:extLst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E8D-4E13-96BE-DAA8C5E0FB91}"/>
              </c:ext>
            </c:extLst>
          </c:dPt>
          <c:xVal>
            <c:numRef>
              <c:f>'2-Stage'!$H$15</c:f>
              <c:numCache>
                <c:formatCode>0.000</c:formatCode>
                <c:ptCount val="1"/>
                <c:pt idx="0">
                  <c:v>0.10126183850727676</c:v>
                </c:pt>
              </c:numCache>
            </c:numRef>
          </c:xVal>
          <c:yVal>
            <c:numRef>
              <c:f>'2-Stage'!$C$7</c:f>
              <c:numCache>
                <c:formatCode>0.000</c:formatCode>
                <c:ptCount val="1"/>
                <c:pt idx="0">
                  <c:v>0.44389837822472666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8D-4E13-96BE-DAA8C5E0FB91}"/>
            </c:ext>
          </c:extLst>
        </c:ser>
        <c:ser>
          <c:idx val="3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'2-Stage'!$H$23</c:f>
              <c:numCache>
                <c:formatCode>0.000</c:formatCode>
                <c:ptCount val="1"/>
                <c:pt idx="0">
                  <c:v>3.7401085110146108E-2</c:v>
                </c:pt>
              </c:numCache>
            </c:numRef>
          </c:xVal>
          <c:yVal>
            <c:numRef>
              <c:f>'2-Stage'!$C$15</c:f>
              <c:numCache>
                <c:formatCode>0.000</c:formatCode>
                <c:ptCount val="1"/>
                <c:pt idx="0">
                  <c:v>0.27258010836600172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E8D-4E13-96BE-DAA8C5E0FB91}"/>
            </c:ext>
          </c:extLst>
        </c:ser>
        <c:ser>
          <c:idx val="4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'2-Stage'!$H$15</c:f>
              <c:numCache>
                <c:formatCode>0.000</c:formatCode>
                <c:ptCount val="1"/>
                <c:pt idx="0">
                  <c:v>0.10126183850727676</c:v>
                </c:pt>
              </c:numCache>
            </c:numRef>
          </c:xVal>
          <c:yVal>
            <c:numRef>
              <c:f>'2-Stage'!$C$15</c:f>
              <c:numCache>
                <c:formatCode>0.000</c:formatCode>
                <c:ptCount val="1"/>
                <c:pt idx="0">
                  <c:v>0.27258010836600172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E8D-4E13-96BE-DAA8C5E0FB91}"/>
            </c:ext>
          </c:extLst>
        </c:ser>
        <c:ser>
          <c:idx val="5"/>
          <c:order val="4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'2-Stage'!$C$7</c:f>
              <c:numCache>
                <c:formatCode>0.000</c:formatCode>
                <c:ptCount val="1"/>
                <c:pt idx="0">
                  <c:v>0.44389837822472666</c:v>
                </c:pt>
              </c:numCache>
            </c:numRef>
          </c:xVal>
          <c:yVal>
            <c:numRef>
              <c:f>'2-Stage'!$C$7</c:f>
              <c:numCache>
                <c:formatCode>0.000</c:formatCode>
                <c:ptCount val="1"/>
                <c:pt idx="0">
                  <c:v>0.44389837822472666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E8D-4E13-96BE-DAA8C5E0FB91}"/>
            </c:ext>
          </c:extLst>
        </c:ser>
        <c:ser>
          <c:idx val="6"/>
          <c:order val="5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'2-Stage'!$H$23</c:f>
              <c:numCache>
                <c:formatCode>0.000</c:formatCode>
                <c:ptCount val="1"/>
                <c:pt idx="0">
                  <c:v>3.7401085110146108E-2</c:v>
                </c:pt>
              </c:numCache>
            </c:numRef>
          </c:xVal>
          <c:yVal>
            <c:numRef>
              <c:f>'2-Stage'!$H$23</c:f>
              <c:numCache>
                <c:formatCode>0.000</c:formatCode>
                <c:ptCount val="1"/>
                <c:pt idx="0">
                  <c:v>3.7401085110146108E-2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E8D-4E13-96BE-DAA8C5E0FB91}"/>
            </c:ext>
          </c:extLst>
        </c:ser>
        <c:ser>
          <c:idx val="1"/>
          <c:order val="6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'Ethanol-Water'!$E$1:$E$2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'Ethanol-Water'!$F$1:$F$2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E8D-4E13-96BE-DAA8C5E0FB91}"/>
            </c:ext>
          </c:extLst>
        </c:ser>
        <c:ser>
          <c:idx val="7"/>
          <c:order val="7"/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'2-Stage'!$R$13:$R$17</c:f>
              <c:numCache>
                <c:formatCode>0.000</c:formatCode>
                <c:ptCount val="5"/>
                <c:pt idx="0">
                  <c:v>0.44389837822472666</c:v>
                </c:pt>
                <c:pt idx="1">
                  <c:v>0.10126183850727676</c:v>
                </c:pt>
                <c:pt idx="2">
                  <c:v>0.10126183850727676</c:v>
                </c:pt>
                <c:pt idx="3">
                  <c:v>3.7401085110146108E-2</c:v>
                </c:pt>
                <c:pt idx="4">
                  <c:v>3.7401085110146108E-2</c:v>
                </c:pt>
              </c:numCache>
            </c:numRef>
          </c:xVal>
          <c:yVal>
            <c:numRef>
              <c:f>'2-Stage'!$S$13:$S$17</c:f>
              <c:numCache>
                <c:formatCode>0.000</c:formatCode>
                <c:ptCount val="5"/>
                <c:pt idx="0">
                  <c:v>0.44389837822472666</c:v>
                </c:pt>
                <c:pt idx="1">
                  <c:v>0.44389837822472666</c:v>
                </c:pt>
                <c:pt idx="2">
                  <c:v>0.27258010836600172</c:v>
                </c:pt>
                <c:pt idx="3">
                  <c:v>0.27258010836600172</c:v>
                </c:pt>
                <c:pt idx="4">
                  <c:v>3.7401085110146108E-2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0A-468A-A60E-93A32BF2C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97904"/>
        <c:axId val="293298464"/>
      </c:scatterChart>
      <c:valAx>
        <c:axId val="293297904"/>
        <c:scaling>
          <c:orientation val="minMax"/>
          <c:max val="1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x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8464"/>
        <c:crosses val="autoZero"/>
        <c:crossBetween val="midCat"/>
        <c:majorUnit val="0.1"/>
      </c:valAx>
      <c:valAx>
        <c:axId val="293298464"/>
        <c:scaling>
          <c:orientation val="minMax"/>
          <c:max val="1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y (mol frac)</a:t>
                </a:r>
              </a:p>
            </c:rich>
          </c:tx>
          <c:layout>
            <c:manualLayout>
              <c:xMode val="edge"/>
              <c:yMode val="edge"/>
              <c:x val="1.4671503873045975E-2"/>
              <c:y val="0.38599810197731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7904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Ethanol-Water VLE (1 atm)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18435818986451"/>
          <c:y val="9.990286964469397E-2"/>
          <c:w val="0.83495516989139396"/>
          <c:h val="0.75183448987455859"/>
        </c:manualLayout>
      </c:layout>
      <c:scatterChart>
        <c:scatterStyle val="smoothMarker"/>
        <c:varyColors val="0"/>
        <c:ser>
          <c:idx val="1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'[1]Benzene-Toluene'!$K$2:$K$3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'[1]Benzene-Toluene'!$L$2:$L$3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79-4D28-85DC-689FF7A2900D}"/>
            </c:ext>
          </c:extLst>
        </c:ser>
        <c:ser>
          <c:idx val="0"/>
          <c:order val="1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6"/>
            <c:dispRSqr val="1"/>
            <c:dispEq val="1"/>
            <c:trendlineLbl>
              <c:layout>
                <c:manualLayout>
                  <c:x val="-0.17413791174912824"/>
                  <c:y val="3.3452640565445321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'[1]Ethanol-Water'!$B$6:$B$106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'[1]Ethanol-Water'!$C$6:$C$106</c:f>
              <c:numCache>
                <c:formatCode>General</c:formatCode>
                <c:ptCount val="101"/>
                <c:pt idx="0">
                  <c:v>0</c:v>
                </c:pt>
                <c:pt idx="1">
                  <c:v>9.9629999999999996E-2</c:v>
                </c:pt>
                <c:pt idx="2">
                  <c:v>0.17604</c:v>
                </c:pt>
                <c:pt idx="3">
                  <c:v>0.23601</c:v>
                </c:pt>
                <c:pt idx="4">
                  <c:v>0.28403</c:v>
                </c:pt>
                <c:pt idx="5">
                  <c:v>0.32313999999999998</c:v>
                </c:pt>
                <c:pt idx="6">
                  <c:v>0.35547000000000001</c:v>
                </c:pt>
                <c:pt idx="7">
                  <c:v>0.38253999999999999</c:v>
                </c:pt>
                <c:pt idx="8">
                  <c:v>0.40547</c:v>
                </c:pt>
                <c:pt idx="9">
                  <c:v>0.42509999999999998</c:v>
                </c:pt>
                <c:pt idx="10">
                  <c:v>0.44206000000000001</c:v>
                </c:pt>
                <c:pt idx="11">
                  <c:v>0.45684000000000002</c:v>
                </c:pt>
                <c:pt idx="12">
                  <c:v>0.46983000000000003</c:v>
                </c:pt>
                <c:pt idx="13">
                  <c:v>0.48132999999999998</c:v>
                </c:pt>
                <c:pt idx="14">
                  <c:v>0.49159000000000003</c:v>
                </c:pt>
                <c:pt idx="15">
                  <c:v>0.50080000000000002</c:v>
                </c:pt>
                <c:pt idx="16">
                  <c:v>0.50912999999999997</c:v>
                </c:pt>
                <c:pt idx="17">
                  <c:v>0.51670000000000005</c:v>
                </c:pt>
                <c:pt idx="18">
                  <c:v>0.52363999999999999</c:v>
                </c:pt>
                <c:pt idx="19">
                  <c:v>0.53003</c:v>
                </c:pt>
                <c:pt idx="20">
                  <c:v>0.53595000000000004</c:v>
                </c:pt>
                <c:pt idx="21">
                  <c:v>0.54147999999999996</c:v>
                </c:pt>
                <c:pt idx="22">
                  <c:v>0.54664999999999997</c:v>
                </c:pt>
                <c:pt idx="23">
                  <c:v>0.55154000000000003</c:v>
                </c:pt>
                <c:pt idx="24">
                  <c:v>0.55617000000000005</c:v>
                </c:pt>
                <c:pt idx="25">
                  <c:v>0.56059000000000003</c:v>
                </c:pt>
                <c:pt idx="26">
                  <c:v>0.56481999999999999</c:v>
                </c:pt>
                <c:pt idx="27">
                  <c:v>0.56889000000000001</c:v>
                </c:pt>
                <c:pt idx="28">
                  <c:v>0.57284000000000002</c:v>
                </c:pt>
                <c:pt idx="29">
                  <c:v>0.57667999999999997</c:v>
                </c:pt>
                <c:pt idx="30">
                  <c:v>0.58043</c:v>
                </c:pt>
                <c:pt idx="31">
                  <c:v>0.58409999999999995</c:v>
                </c:pt>
                <c:pt idx="32">
                  <c:v>0.58772000000000002</c:v>
                </c:pt>
                <c:pt idx="33">
                  <c:v>0.59128999999999998</c:v>
                </c:pt>
                <c:pt idx="34">
                  <c:v>0.59482999999999997</c:v>
                </c:pt>
                <c:pt idx="35">
                  <c:v>0.59836</c:v>
                </c:pt>
                <c:pt idx="36">
                  <c:v>0.60187000000000002</c:v>
                </c:pt>
                <c:pt idx="37">
                  <c:v>0.60538000000000003</c:v>
                </c:pt>
                <c:pt idx="38">
                  <c:v>0.6089</c:v>
                </c:pt>
                <c:pt idx="39">
                  <c:v>0.61243000000000003</c:v>
                </c:pt>
                <c:pt idx="40">
                  <c:v>0.61597999999999997</c:v>
                </c:pt>
                <c:pt idx="41">
                  <c:v>0.61956999999999995</c:v>
                </c:pt>
                <c:pt idx="42">
                  <c:v>0.62317999999999996</c:v>
                </c:pt>
                <c:pt idx="43">
                  <c:v>0.62683999999999995</c:v>
                </c:pt>
                <c:pt idx="44">
                  <c:v>0.63053000000000003</c:v>
                </c:pt>
                <c:pt idx="45">
                  <c:v>0.63427999999999995</c:v>
                </c:pt>
                <c:pt idx="46">
                  <c:v>0.63807999999999998</c:v>
                </c:pt>
                <c:pt idx="47">
                  <c:v>0.64193999999999996</c:v>
                </c:pt>
                <c:pt idx="48">
                  <c:v>0.64585999999999999</c:v>
                </c:pt>
                <c:pt idx="49">
                  <c:v>0.64983999999999997</c:v>
                </c:pt>
                <c:pt idx="50">
                  <c:v>0.65388999999999997</c:v>
                </c:pt>
                <c:pt idx="51">
                  <c:v>0.65800999999999998</c:v>
                </c:pt>
                <c:pt idx="52">
                  <c:v>0.66220999999999997</c:v>
                </c:pt>
                <c:pt idx="53">
                  <c:v>0.66647999999999996</c:v>
                </c:pt>
                <c:pt idx="54">
                  <c:v>0.67083000000000004</c:v>
                </c:pt>
                <c:pt idx="55">
                  <c:v>0.67527000000000004</c:v>
                </c:pt>
                <c:pt idx="56">
                  <c:v>0.67979000000000001</c:v>
                </c:pt>
                <c:pt idx="57">
                  <c:v>0.68440000000000001</c:v>
                </c:pt>
                <c:pt idx="58">
                  <c:v>0.68910000000000005</c:v>
                </c:pt>
                <c:pt idx="59">
                  <c:v>0.69389000000000001</c:v>
                </c:pt>
                <c:pt idx="60">
                  <c:v>0.69877999999999996</c:v>
                </c:pt>
                <c:pt idx="61">
                  <c:v>0.70376000000000005</c:v>
                </c:pt>
                <c:pt idx="62">
                  <c:v>0.70884999999999998</c:v>
                </c:pt>
                <c:pt idx="63">
                  <c:v>0.71404000000000001</c:v>
                </c:pt>
                <c:pt idx="64">
                  <c:v>0.71933000000000002</c:v>
                </c:pt>
                <c:pt idx="65">
                  <c:v>0.72472999999999999</c:v>
                </c:pt>
                <c:pt idx="66">
                  <c:v>0.73023000000000005</c:v>
                </c:pt>
                <c:pt idx="67">
                  <c:v>0.73585</c:v>
                </c:pt>
                <c:pt idx="68">
                  <c:v>0.74158000000000002</c:v>
                </c:pt>
                <c:pt idx="69">
                  <c:v>0.74743000000000004</c:v>
                </c:pt>
                <c:pt idx="70">
                  <c:v>0.75339</c:v>
                </c:pt>
                <c:pt idx="71">
                  <c:v>0.75948000000000004</c:v>
                </c:pt>
                <c:pt idx="72">
                  <c:v>0.76568999999999998</c:v>
                </c:pt>
                <c:pt idx="73">
                  <c:v>0.77202000000000004</c:v>
                </c:pt>
                <c:pt idx="74">
                  <c:v>0.77847999999999995</c:v>
                </c:pt>
                <c:pt idx="75">
                  <c:v>0.78507000000000005</c:v>
                </c:pt>
                <c:pt idx="76">
                  <c:v>0.79178999999999999</c:v>
                </c:pt>
                <c:pt idx="77">
                  <c:v>0.79864000000000002</c:v>
                </c:pt>
                <c:pt idx="78">
                  <c:v>0.80564000000000002</c:v>
                </c:pt>
                <c:pt idx="79">
                  <c:v>0.81276999999999999</c:v>
                </c:pt>
                <c:pt idx="80">
                  <c:v>0.82003999999999999</c:v>
                </c:pt>
                <c:pt idx="81">
                  <c:v>0.82745999999999997</c:v>
                </c:pt>
                <c:pt idx="82">
                  <c:v>0.83503000000000005</c:v>
                </c:pt>
                <c:pt idx="83">
                  <c:v>0.84274000000000004</c:v>
                </c:pt>
                <c:pt idx="84">
                  <c:v>0.85060999999999998</c:v>
                </c:pt>
                <c:pt idx="85">
                  <c:v>0.85863999999999996</c:v>
                </c:pt>
                <c:pt idx="86">
                  <c:v>0.86682000000000003</c:v>
                </c:pt>
                <c:pt idx="87">
                  <c:v>0.87517</c:v>
                </c:pt>
                <c:pt idx="88">
                  <c:v>0.88368000000000002</c:v>
                </c:pt>
                <c:pt idx="89">
                  <c:v>0.89236000000000004</c:v>
                </c:pt>
                <c:pt idx="90">
                  <c:v>0.90122000000000002</c:v>
                </c:pt>
                <c:pt idx="91">
                  <c:v>0.91024000000000005</c:v>
                </c:pt>
                <c:pt idx="92">
                  <c:v>0.91944999999999999</c:v>
                </c:pt>
                <c:pt idx="93">
                  <c:v>0.92884</c:v>
                </c:pt>
                <c:pt idx="94">
                  <c:v>0.93840999999999997</c:v>
                </c:pt>
                <c:pt idx="95">
                  <c:v>0.94818000000000002</c:v>
                </c:pt>
                <c:pt idx="96">
                  <c:v>0.95813999999999999</c:v>
                </c:pt>
                <c:pt idx="97">
                  <c:v>0.96830000000000005</c:v>
                </c:pt>
                <c:pt idx="98">
                  <c:v>0.97865999999999997</c:v>
                </c:pt>
                <c:pt idx="99">
                  <c:v>0.98921999999999999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79-4D28-85DC-689FF7A29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97904"/>
        <c:axId val="293298464"/>
      </c:scatterChart>
      <c:valAx>
        <c:axId val="293297904"/>
        <c:scaling>
          <c:orientation val="minMax"/>
          <c:max val="1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x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8464"/>
        <c:crosses val="autoZero"/>
        <c:crossBetween val="midCat"/>
        <c:majorUnit val="0.1"/>
      </c:valAx>
      <c:valAx>
        <c:axId val="293298464"/>
        <c:scaling>
          <c:orientation val="minMax"/>
          <c:max val="1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y (mol frac)</a:t>
                </a:r>
              </a:p>
            </c:rich>
          </c:tx>
          <c:layout>
            <c:manualLayout>
              <c:xMode val="edge"/>
              <c:yMode val="edge"/>
              <c:x val="1.4671503873045975E-2"/>
              <c:y val="0.38599810197731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7904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Ethanol-Water VLE (1 atm)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6"/>
            <c:dispRSqr val="1"/>
            <c:dispEq val="1"/>
            <c:trendlineLbl>
              <c:layout>
                <c:manualLayout>
                  <c:x val="-0.21717585301837269"/>
                  <c:y val="4.4260148268153318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'[1]Ethanol-Water'!$B$6:$B$106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'[1]Ethanol-Water'!$A$6:$A$106</c:f>
              <c:numCache>
                <c:formatCode>General</c:formatCode>
                <c:ptCount val="101"/>
                <c:pt idx="0">
                  <c:v>99.974000000000004</c:v>
                </c:pt>
                <c:pt idx="1">
                  <c:v>97.328999999999994</c:v>
                </c:pt>
                <c:pt idx="2">
                  <c:v>95.155000000000001</c:v>
                </c:pt>
                <c:pt idx="3">
                  <c:v>93.35</c:v>
                </c:pt>
                <c:pt idx="4">
                  <c:v>91.837000000000003</c:v>
                </c:pt>
                <c:pt idx="5">
                  <c:v>90.558000000000007</c:v>
                </c:pt>
                <c:pt idx="6">
                  <c:v>89.468999999999994</c:v>
                </c:pt>
                <c:pt idx="7">
                  <c:v>88.534999999999997</c:v>
                </c:pt>
                <c:pt idx="8">
                  <c:v>87.728999999999999</c:v>
                </c:pt>
                <c:pt idx="9">
                  <c:v>87.03</c:v>
                </c:pt>
                <c:pt idx="10">
                  <c:v>86.418999999999997</c:v>
                </c:pt>
                <c:pt idx="11">
                  <c:v>85.882000000000005</c:v>
                </c:pt>
                <c:pt idx="12">
                  <c:v>85.409000000000006</c:v>
                </c:pt>
                <c:pt idx="13">
                  <c:v>84.99</c:v>
                </c:pt>
                <c:pt idx="14">
                  <c:v>84.616</c:v>
                </c:pt>
                <c:pt idx="15">
                  <c:v>84.281000000000006</c:v>
                </c:pt>
                <c:pt idx="16">
                  <c:v>83.98</c:v>
                </c:pt>
                <c:pt idx="17">
                  <c:v>83.707999999999998</c:v>
                </c:pt>
                <c:pt idx="18">
                  <c:v>83.46</c:v>
                </c:pt>
                <c:pt idx="19">
                  <c:v>83.233999999999995</c:v>
                </c:pt>
                <c:pt idx="20">
                  <c:v>83.027000000000001</c:v>
                </c:pt>
                <c:pt idx="21">
                  <c:v>82.837000000000003</c:v>
                </c:pt>
                <c:pt idx="22">
                  <c:v>82.66</c:v>
                </c:pt>
                <c:pt idx="23">
                  <c:v>82.495999999999995</c:v>
                </c:pt>
                <c:pt idx="24">
                  <c:v>82.341999999999999</c:v>
                </c:pt>
                <c:pt idx="25">
                  <c:v>82.197999999999993</c:v>
                </c:pt>
                <c:pt idx="26">
                  <c:v>82.061999999999998</c:v>
                </c:pt>
                <c:pt idx="27">
                  <c:v>81.933999999999997</c:v>
                </c:pt>
                <c:pt idx="28">
                  <c:v>81.811000000000007</c:v>
                </c:pt>
                <c:pt idx="29">
                  <c:v>81.694999999999993</c:v>
                </c:pt>
                <c:pt idx="30">
                  <c:v>81.582999999999998</c:v>
                </c:pt>
                <c:pt idx="31">
                  <c:v>81.475999999999999</c:v>
                </c:pt>
                <c:pt idx="32">
                  <c:v>81.372</c:v>
                </c:pt>
                <c:pt idx="33">
                  <c:v>81.272000000000006</c:v>
                </c:pt>
                <c:pt idx="34">
                  <c:v>81.174999999999997</c:v>
                </c:pt>
                <c:pt idx="35">
                  <c:v>81.081000000000003</c:v>
                </c:pt>
                <c:pt idx="36">
                  <c:v>80.989000000000004</c:v>
                </c:pt>
                <c:pt idx="37">
                  <c:v>80.900000000000006</c:v>
                </c:pt>
                <c:pt idx="38">
                  <c:v>80.811999999999998</c:v>
                </c:pt>
                <c:pt idx="39">
                  <c:v>80.725999999999999</c:v>
                </c:pt>
                <c:pt idx="40">
                  <c:v>80.641999999999996</c:v>
                </c:pt>
                <c:pt idx="41">
                  <c:v>80.56</c:v>
                </c:pt>
                <c:pt idx="42">
                  <c:v>80.478999999999999</c:v>
                </c:pt>
                <c:pt idx="43">
                  <c:v>80.399000000000001</c:v>
                </c:pt>
                <c:pt idx="44">
                  <c:v>80.320999999999998</c:v>
                </c:pt>
                <c:pt idx="45">
                  <c:v>80.244</c:v>
                </c:pt>
                <c:pt idx="46">
                  <c:v>80.168000000000006</c:v>
                </c:pt>
                <c:pt idx="47">
                  <c:v>80.093000000000004</c:v>
                </c:pt>
                <c:pt idx="48">
                  <c:v>80.019000000000005</c:v>
                </c:pt>
                <c:pt idx="49">
                  <c:v>79.947000000000003</c:v>
                </c:pt>
                <c:pt idx="50">
                  <c:v>79.876000000000005</c:v>
                </c:pt>
                <c:pt idx="51">
                  <c:v>79.805000000000007</c:v>
                </c:pt>
                <c:pt idx="52">
                  <c:v>79.736000000000004</c:v>
                </c:pt>
                <c:pt idx="53">
                  <c:v>79.668000000000006</c:v>
                </c:pt>
                <c:pt idx="54">
                  <c:v>79.600999999999999</c:v>
                </c:pt>
                <c:pt idx="55">
                  <c:v>79.536000000000001</c:v>
                </c:pt>
                <c:pt idx="56">
                  <c:v>79.471000000000004</c:v>
                </c:pt>
                <c:pt idx="57">
                  <c:v>79.408000000000001</c:v>
                </c:pt>
                <c:pt idx="58">
                  <c:v>79.346000000000004</c:v>
                </c:pt>
                <c:pt idx="59">
                  <c:v>79.284999999999997</c:v>
                </c:pt>
                <c:pt idx="60">
                  <c:v>79.224999999999994</c:v>
                </c:pt>
                <c:pt idx="61">
                  <c:v>79.167000000000002</c:v>
                </c:pt>
                <c:pt idx="62">
                  <c:v>79.11</c:v>
                </c:pt>
                <c:pt idx="63">
                  <c:v>79.055000000000007</c:v>
                </c:pt>
                <c:pt idx="64">
                  <c:v>79.001000000000005</c:v>
                </c:pt>
                <c:pt idx="65">
                  <c:v>78.947999999999993</c:v>
                </c:pt>
                <c:pt idx="66">
                  <c:v>78.897000000000006</c:v>
                </c:pt>
                <c:pt idx="67">
                  <c:v>78.847999999999999</c:v>
                </c:pt>
                <c:pt idx="68">
                  <c:v>78.8</c:v>
                </c:pt>
                <c:pt idx="69">
                  <c:v>78.753</c:v>
                </c:pt>
                <c:pt idx="70">
                  <c:v>78.709000000000003</c:v>
                </c:pt>
                <c:pt idx="71">
                  <c:v>78.665000000000006</c:v>
                </c:pt>
                <c:pt idx="72">
                  <c:v>78.623999999999995</c:v>
                </c:pt>
                <c:pt idx="73">
                  <c:v>78.584000000000003</c:v>
                </c:pt>
                <c:pt idx="74">
                  <c:v>78.546999999999997</c:v>
                </c:pt>
                <c:pt idx="75">
                  <c:v>78.510999999999996</c:v>
                </c:pt>
                <c:pt idx="76">
                  <c:v>78.477000000000004</c:v>
                </c:pt>
                <c:pt idx="77">
                  <c:v>78.444999999999993</c:v>
                </c:pt>
                <c:pt idx="78">
                  <c:v>78.414000000000001</c:v>
                </c:pt>
                <c:pt idx="79">
                  <c:v>78.385999999999996</c:v>
                </c:pt>
                <c:pt idx="80">
                  <c:v>78.36</c:v>
                </c:pt>
                <c:pt idx="81">
                  <c:v>78.334999999999994</c:v>
                </c:pt>
                <c:pt idx="82">
                  <c:v>78.313000000000002</c:v>
                </c:pt>
                <c:pt idx="83">
                  <c:v>78.293000000000006</c:v>
                </c:pt>
                <c:pt idx="84">
                  <c:v>78.275000000000006</c:v>
                </c:pt>
                <c:pt idx="85">
                  <c:v>78.260000000000005</c:v>
                </c:pt>
                <c:pt idx="86">
                  <c:v>78.245999999999995</c:v>
                </c:pt>
                <c:pt idx="87">
                  <c:v>78.234999999999999</c:v>
                </c:pt>
                <c:pt idx="88">
                  <c:v>78.225999999999999</c:v>
                </c:pt>
                <c:pt idx="89">
                  <c:v>78.218999999999994</c:v>
                </c:pt>
                <c:pt idx="90">
                  <c:v>78.215000000000003</c:v>
                </c:pt>
                <c:pt idx="91">
                  <c:v>78.212999999999994</c:v>
                </c:pt>
                <c:pt idx="92">
                  <c:v>78.212999999999994</c:v>
                </c:pt>
                <c:pt idx="93">
                  <c:v>78.215999999999994</c:v>
                </c:pt>
                <c:pt idx="94">
                  <c:v>78.221999999999994</c:v>
                </c:pt>
                <c:pt idx="95">
                  <c:v>78.23</c:v>
                </c:pt>
                <c:pt idx="96">
                  <c:v>78.239999999999995</c:v>
                </c:pt>
                <c:pt idx="97">
                  <c:v>78.254000000000005</c:v>
                </c:pt>
                <c:pt idx="98">
                  <c:v>78.269000000000005</c:v>
                </c:pt>
                <c:pt idx="99">
                  <c:v>78.287999999999997</c:v>
                </c:pt>
                <c:pt idx="100">
                  <c:v>78.308999999999997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7C-4AE5-B904-4615B4690B0F}"/>
            </c:ext>
          </c:extLst>
        </c:ser>
        <c:ser>
          <c:idx val="0"/>
          <c:order val="1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6"/>
            <c:dispRSqr val="1"/>
            <c:dispEq val="1"/>
            <c:trendlineLbl>
              <c:layout>
                <c:manualLayout>
                  <c:x val="-5.8011017853537537E-2"/>
                  <c:y val="-0.5473625025313591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'[1]Ethanol-Water'!$C$6:$C$106</c:f>
              <c:numCache>
                <c:formatCode>General</c:formatCode>
                <c:ptCount val="101"/>
                <c:pt idx="0">
                  <c:v>0</c:v>
                </c:pt>
                <c:pt idx="1">
                  <c:v>9.9629999999999996E-2</c:v>
                </c:pt>
                <c:pt idx="2">
                  <c:v>0.17604</c:v>
                </c:pt>
                <c:pt idx="3">
                  <c:v>0.23601</c:v>
                </c:pt>
                <c:pt idx="4">
                  <c:v>0.28403</c:v>
                </c:pt>
                <c:pt idx="5">
                  <c:v>0.32313999999999998</c:v>
                </c:pt>
                <c:pt idx="6">
                  <c:v>0.35547000000000001</c:v>
                </c:pt>
                <c:pt idx="7">
                  <c:v>0.38253999999999999</c:v>
                </c:pt>
                <c:pt idx="8">
                  <c:v>0.40547</c:v>
                </c:pt>
                <c:pt idx="9">
                  <c:v>0.42509999999999998</c:v>
                </c:pt>
                <c:pt idx="10">
                  <c:v>0.44206000000000001</c:v>
                </c:pt>
                <c:pt idx="11">
                  <c:v>0.45684000000000002</c:v>
                </c:pt>
                <c:pt idx="12">
                  <c:v>0.46983000000000003</c:v>
                </c:pt>
                <c:pt idx="13">
                  <c:v>0.48132999999999998</c:v>
                </c:pt>
                <c:pt idx="14">
                  <c:v>0.49159000000000003</c:v>
                </c:pt>
                <c:pt idx="15">
                  <c:v>0.50080000000000002</c:v>
                </c:pt>
                <c:pt idx="16">
                  <c:v>0.50912999999999997</c:v>
                </c:pt>
                <c:pt idx="17">
                  <c:v>0.51670000000000005</c:v>
                </c:pt>
                <c:pt idx="18">
                  <c:v>0.52363999999999999</c:v>
                </c:pt>
                <c:pt idx="19">
                  <c:v>0.53003</c:v>
                </c:pt>
                <c:pt idx="20">
                  <c:v>0.53595000000000004</c:v>
                </c:pt>
                <c:pt idx="21">
                  <c:v>0.54147999999999996</c:v>
                </c:pt>
                <c:pt idx="22">
                  <c:v>0.54664999999999997</c:v>
                </c:pt>
                <c:pt idx="23">
                  <c:v>0.55154000000000003</c:v>
                </c:pt>
                <c:pt idx="24">
                  <c:v>0.55617000000000005</c:v>
                </c:pt>
                <c:pt idx="25">
                  <c:v>0.56059000000000003</c:v>
                </c:pt>
                <c:pt idx="26">
                  <c:v>0.56481999999999999</c:v>
                </c:pt>
                <c:pt idx="27">
                  <c:v>0.56889000000000001</c:v>
                </c:pt>
                <c:pt idx="28">
                  <c:v>0.57284000000000002</c:v>
                </c:pt>
                <c:pt idx="29">
                  <c:v>0.57667999999999997</c:v>
                </c:pt>
                <c:pt idx="30">
                  <c:v>0.58043</c:v>
                </c:pt>
                <c:pt idx="31">
                  <c:v>0.58409999999999995</c:v>
                </c:pt>
                <c:pt idx="32">
                  <c:v>0.58772000000000002</c:v>
                </c:pt>
                <c:pt idx="33">
                  <c:v>0.59128999999999998</c:v>
                </c:pt>
                <c:pt idx="34">
                  <c:v>0.59482999999999997</c:v>
                </c:pt>
                <c:pt idx="35">
                  <c:v>0.59836</c:v>
                </c:pt>
                <c:pt idx="36">
                  <c:v>0.60187000000000002</c:v>
                </c:pt>
                <c:pt idx="37">
                  <c:v>0.60538000000000003</c:v>
                </c:pt>
                <c:pt idx="38">
                  <c:v>0.6089</c:v>
                </c:pt>
                <c:pt idx="39">
                  <c:v>0.61243000000000003</c:v>
                </c:pt>
                <c:pt idx="40">
                  <c:v>0.61597999999999997</c:v>
                </c:pt>
                <c:pt idx="41">
                  <c:v>0.61956999999999995</c:v>
                </c:pt>
                <c:pt idx="42">
                  <c:v>0.62317999999999996</c:v>
                </c:pt>
                <c:pt idx="43">
                  <c:v>0.62683999999999995</c:v>
                </c:pt>
                <c:pt idx="44">
                  <c:v>0.63053000000000003</c:v>
                </c:pt>
                <c:pt idx="45">
                  <c:v>0.63427999999999995</c:v>
                </c:pt>
                <c:pt idx="46">
                  <c:v>0.63807999999999998</c:v>
                </c:pt>
                <c:pt idx="47">
                  <c:v>0.64193999999999996</c:v>
                </c:pt>
                <c:pt idx="48">
                  <c:v>0.64585999999999999</c:v>
                </c:pt>
                <c:pt idx="49">
                  <c:v>0.64983999999999997</c:v>
                </c:pt>
                <c:pt idx="50">
                  <c:v>0.65388999999999997</c:v>
                </c:pt>
                <c:pt idx="51">
                  <c:v>0.65800999999999998</c:v>
                </c:pt>
                <c:pt idx="52">
                  <c:v>0.66220999999999997</c:v>
                </c:pt>
                <c:pt idx="53">
                  <c:v>0.66647999999999996</c:v>
                </c:pt>
                <c:pt idx="54">
                  <c:v>0.67083000000000004</c:v>
                </c:pt>
                <c:pt idx="55">
                  <c:v>0.67527000000000004</c:v>
                </c:pt>
                <c:pt idx="56">
                  <c:v>0.67979000000000001</c:v>
                </c:pt>
                <c:pt idx="57">
                  <c:v>0.68440000000000001</c:v>
                </c:pt>
                <c:pt idx="58">
                  <c:v>0.68910000000000005</c:v>
                </c:pt>
                <c:pt idx="59">
                  <c:v>0.69389000000000001</c:v>
                </c:pt>
                <c:pt idx="60">
                  <c:v>0.69877999999999996</c:v>
                </c:pt>
                <c:pt idx="61">
                  <c:v>0.70376000000000005</c:v>
                </c:pt>
                <c:pt idx="62">
                  <c:v>0.70884999999999998</c:v>
                </c:pt>
                <c:pt idx="63">
                  <c:v>0.71404000000000001</c:v>
                </c:pt>
                <c:pt idx="64">
                  <c:v>0.71933000000000002</c:v>
                </c:pt>
                <c:pt idx="65">
                  <c:v>0.72472999999999999</c:v>
                </c:pt>
                <c:pt idx="66">
                  <c:v>0.73023000000000005</c:v>
                </c:pt>
                <c:pt idx="67">
                  <c:v>0.73585</c:v>
                </c:pt>
                <c:pt idx="68">
                  <c:v>0.74158000000000002</c:v>
                </c:pt>
                <c:pt idx="69">
                  <c:v>0.74743000000000004</c:v>
                </c:pt>
                <c:pt idx="70">
                  <c:v>0.75339</c:v>
                </c:pt>
                <c:pt idx="71">
                  <c:v>0.75948000000000004</c:v>
                </c:pt>
                <c:pt idx="72">
                  <c:v>0.76568999999999998</c:v>
                </c:pt>
                <c:pt idx="73">
                  <c:v>0.77202000000000004</c:v>
                </c:pt>
                <c:pt idx="74">
                  <c:v>0.77847999999999995</c:v>
                </c:pt>
                <c:pt idx="75">
                  <c:v>0.78507000000000005</c:v>
                </c:pt>
                <c:pt idx="76">
                  <c:v>0.79178999999999999</c:v>
                </c:pt>
                <c:pt idx="77">
                  <c:v>0.79864000000000002</c:v>
                </c:pt>
                <c:pt idx="78">
                  <c:v>0.80564000000000002</c:v>
                </c:pt>
                <c:pt idx="79">
                  <c:v>0.81276999999999999</c:v>
                </c:pt>
                <c:pt idx="80">
                  <c:v>0.82003999999999999</c:v>
                </c:pt>
                <c:pt idx="81">
                  <c:v>0.82745999999999997</c:v>
                </c:pt>
                <c:pt idx="82">
                  <c:v>0.83503000000000005</c:v>
                </c:pt>
                <c:pt idx="83">
                  <c:v>0.84274000000000004</c:v>
                </c:pt>
                <c:pt idx="84">
                  <c:v>0.85060999999999998</c:v>
                </c:pt>
                <c:pt idx="85">
                  <c:v>0.85863999999999996</c:v>
                </c:pt>
                <c:pt idx="86">
                  <c:v>0.86682000000000003</c:v>
                </c:pt>
                <c:pt idx="87">
                  <c:v>0.87517</c:v>
                </c:pt>
                <c:pt idx="88">
                  <c:v>0.88368000000000002</c:v>
                </c:pt>
                <c:pt idx="89">
                  <c:v>0.89236000000000004</c:v>
                </c:pt>
                <c:pt idx="90">
                  <c:v>0.90122000000000002</c:v>
                </c:pt>
                <c:pt idx="91">
                  <c:v>0.91024000000000005</c:v>
                </c:pt>
                <c:pt idx="92">
                  <c:v>0.91944999999999999</c:v>
                </c:pt>
                <c:pt idx="93">
                  <c:v>0.92884</c:v>
                </c:pt>
                <c:pt idx="94">
                  <c:v>0.93840999999999997</c:v>
                </c:pt>
                <c:pt idx="95">
                  <c:v>0.94818000000000002</c:v>
                </c:pt>
                <c:pt idx="96">
                  <c:v>0.95813999999999999</c:v>
                </c:pt>
                <c:pt idx="97">
                  <c:v>0.96830000000000005</c:v>
                </c:pt>
                <c:pt idx="98">
                  <c:v>0.97865999999999997</c:v>
                </c:pt>
                <c:pt idx="99">
                  <c:v>0.98921999999999999</c:v>
                </c:pt>
                <c:pt idx="100">
                  <c:v>1</c:v>
                </c:pt>
              </c:numCache>
            </c:numRef>
          </c:xVal>
          <c:yVal>
            <c:numRef>
              <c:f>'[1]Ethanol-Water'!$A$6:$A$106</c:f>
              <c:numCache>
                <c:formatCode>General</c:formatCode>
                <c:ptCount val="101"/>
                <c:pt idx="0">
                  <c:v>99.974000000000004</c:v>
                </c:pt>
                <c:pt idx="1">
                  <c:v>97.328999999999994</c:v>
                </c:pt>
                <c:pt idx="2">
                  <c:v>95.155000000000001</c:v>
                </c:pt>
                <c:pt idx="3">
                  <c:v>93.35</c:v>
                </c:pt>
                <c:pt idx="4">
                  <c:v>91.837000000000003</c:v>
                </c:pt>
                <c:pt idx="5">
                  <c:v>90.558000000000007</c:v>
                </c:pt>
                <c:pt idx="6">
                  <c:v>89.468999999999994</c:v>
                </c:pt>
                <c:pt idx="7">
                  <c:v>88.534999999999997</c:v>
                </c:pt>
                <c:pt idx="8">
                  <c:v>87.728999999999999</c:v>
                </c:pt>
                <c:pt idx="9">
                  <c:v>87.03</c:v>
                </c:pt>
                <c:pt idx="10">
                  <c:v>86.418999999999997</c:v>
                </c:pt>
                <c:pt idx="11">
                  <c:v>85.882000000000005</c:v>
                </c:pt>
                <c:pt idx="12">
                  <c:v>85.409000000000006</c:v>
                </c:pt>
                <c:pt idx="13">
                  <c:v>84.99</c:v>
                </c:pt>
                <c:pt idx="14">
                  <c:v>84.616</c:v>
                </c:pt>
                <c:pt idx="15">
                  <c:v>84.281000000000006</c:v>
                </c:pt>
                <c:pt idx="16">
                  <c:v>83.98</c:v>
                </c:pt>
                <c:pt idx="17">
                  <c:v>83.707999999999998</c:v>
                </c:pt>
                <c:pt idx="18">
                  <c:v>83.46</c:v>
                </c:pt>
                <c:pt idx="19">
                  <c:v>83.233999999999995</c:v>
                </c:pt>
                <c:pt idx="20">
                  <c:v>83.027000000000001</c:v>
                </c:pt>
                <c:pt idx="21">
                  <c:v>82.837000000000003</c:v>
                </c:pt>
                <c:pt idx="22">
                  <c:v>82.66</c:v>
                </c:pt>
                <c:pt idx="23">
                  <c:v>82.495999999999995</c:v>
                </c:pt>
                <c:pt idx="24">
                  <c:v>82.341999999999999</c:v>
                </c:pt>
                <c:pt idx="25">
                  <c:v>82.197999999999993</c:v>
                </c:pt>
                <c:pt idx="26">
                  <c:v>82.061999999999998</c:v>
                </c:pt>
                <c:pt idx="27">
                  <c:v>81.933999999999997</c:v>
                </c:pt>
                <c:pt idx="28">
                  <c:v>81.811000000000007</c:v>
                </c:pt>
                <c:pt idx="29">
                  <c:v>81.694999999999993</c:v>
                </c:pt>
                <c:pt idx="30">
                  <c:v>81.582999999999998</c:v>
                </c:pt>
                <c:pt idx="31">
                  <c:v>81.475999999999999</c:v>
                </c:pt>
                <c:pt idx="32">
                  <c:v>81.372</c:v>
                </c:pt>
                <c:pt idx="33">
                  <c:v>81.272000000000006</c:v>
                </c:pt>
                <c:pt idx="34">
                  <c:v>81.174999999999997</c:v>
                </c:pt>
                <c:pt idx="35">
                  <c:v>81.081000000000003</c:v>
                </c:pt>
                <c:pt idx="36">
                  <c:v>80.989000000000004</c:v>
                </c:pt>
                <c:pt idx="37">
                  <c:v>80.900000000000006</c:v>
                </c:pt>
                <c:pt idx="38">
                  <c:v>80.811999999999998</c:v>
                </c:pt>
                <c:pt idx="39">
                  <c:v>80.725999999999999</c:v>
                </c:pt>
                <c:pt idx="40">
                  <c:v>80.641999999999996</c:v>
                </c:pt>
                <c:pt idx="41">
                  <c:v>80.56</c:v>
                </c:pt>
                <c:pt idx="42">
                  <c:v>80.478999999999999</c:v>
                </c:pt>
                <c:pt idx="43">
                  <c:v>80.399000000000001</c:v>
                </c:pt>
                <c:pt idx="44">
                  <c:v>80.320999999999998</c:v>
                </c:pt>
                <c:pt idx="45">
                  <c:v>80.244</c:v>
                </c:pt>
                <c:pt idx="46">
                  <c:v>80.168000000000006</c:v>
                </c:pt>
                <c:pt idx="47">
                  <c:v>80.093000000000004</c:v>
                </c:pt>
                <c:pt idx="48">
                  <c:v>80.019000000000005</c:v>
                </c:pt>
                <c:pt idx="49">
                  <c:v>79.947000000000003</c:v>
                </c:pt>
                <c:pt idx="50">
                  <c:v>79.876000000000005</c:v>
                </c:pt>
                <c:pt idx="51">
                  <c:v>79.805000000000007</c:v>
                </c:pt>
                <c:pt idx="52">
                  <c:v>79.736000000000004</c:v>
                </c:pt>
                <c:pt idx="53">
                  <c:v>79.668000000000006</c:v>
                </c:pt>
                <c:pt idx="54">
                  <c:v>79.600999999999999</c:v>
                </c:pt>
                <c:pt idx="55">
                  <c:v>79.536000000000001</c:v>
                </c:pt>
                <c:pt idx="56">
                  <c:v>79.471000000000004</c:v>
                </c:pt>
                <c:pt idx="57">
                  <c:v>79.408000000000001</c:v>
                </c:pt>
                <c:pt idx="58">
                  <c:v>79.346000000000004</c:v>
                </c:pt>
                <c:pt idx="59">
                  <c:v>79.284999999999997</c:v>
                </c:pt>
                <c:pt idx="60">
                  <c:v>79.224999999999994</c:v>
                </c:pt>
                <c:pt idx="61">
                  <c:v>79.167000000000002</c:v>
                </c:pt>
                <c:pt idx="62">
                  <c:v>79.11</c:v>
                </c:pt>
                <c:pt idx="63">
                  <c:v>79.055000000000007</c:v>
                </c:pt>
                <c:pt idx="64">
                  <c:v>79.001000000000005</c:v>
                </c:pt>
                <c:pt idx="65">
                  <c:v>78.947999999999993</c:v>
                </c:pt>
                <c:pt idx="66">
                  <c:v>78.897000000000006</c:v>
                </c:pt>
                <c:pt idx="67">
                  <c:v>78.847999999999999</c:v>
                </c:pt>
                <c:pt idx="68">
                  <c:v>78.8</c:v>
                </c:pt>
                <c:pt idx="69">
                  <c:v>78.753</c:v>
                </c:pt>
                <c:pt idx="70">
                  <c:v>78.709000000000003</c:v>
                </c:pt>
                <c:pt idx="71">
                  <c:v>78.665000000000006</c:v>
                </c:pt>
                <c:pt idx="72">
                  <c:v>78.623999999999995</c:v>
                </c:pt>
                <c:pt idx="73">
                  <c:v>78.584000000000003</c:v>
                </c:pt>
                <c:pt idx="74">
                  <c:v>78.546999999999997</c:v>
                </c:pt>
                <c:pt idx="75">
                  <c:v>78.510999999999996</c:v>
                </c:pt>
                <c:pt idx="76">
                  <c:v>78.477000000000004</c:v>
                </c:pt>
                <c:pt idx="77">
                  <c:v>78.444999999999993</c:v>
                </c:pt>
                <c:pt idx="78">
                  <c:v>78.414000000000001</c:v>
                </c:pt>
                <c:pt idx="79">
                  <c:v>78.385999999999996</c:v>
                </c:pt>
                <c:pt idx="80">
                  <c:v>78.36</c:v>
                </c:pt>
                <c:pt idx="81">
                  <c:v>78.334999999999994</c:v>
                </c:pt>
                <c:pt idx="82">
                  <c:v>78.313000000000002</c:v>
                </c:pt>
                <c:pt idx="83">
                  <c:v>78.293000000000006</c:v>
                </c:pt>
                <c:pt idx="84">
                  <c:v>78.275000000000006</c:v>
                </c:pt>
                <c:pt idx="85">
                  <c:v>78.260000000000005</c:v>
                </c:pt>
                <c:pt idx="86">
                  <c:v>78.245999999999995</c:v>
                </c:pt>
                <c:pt idx="87">
                  <c:v>78.234999999999999</c:v>
                </c:pt>
                <c:pt idx="88">
                  <c:v>78.225999999999999</c:v>
                </c:pt>
                <c:pt idx="89">
                  <c:v>78.218999999999994</c:v>
                </c:pt>
                <c:pt idx="90">
                  <c:v>78.215000000000003</c:v>
                </c:pt>
                <c:pt idx="91">
                  <c:v>78.212999999999994</c:v>
                </c:pt>
                <c:pt idx="92">
                  <c:v>78.212999999999994</c:v>
                </c:pt>
                <c:pt idx="93">
                  <c:v>78.215999999999994</c:v>
                </c:pt>
                <c:pt idx="94">
                  <c:v>78.221999999999994</c:v>
                </c:pt>
                <c:pt idx="95">
                  <c:v>78.23</c:v>
                </c:pt>
                <c:pt idx="96">
                  <c:v>78.239999999999995</c:v>
                </c:pt>
                <c:pt idx="97">
                  <c:v>78.254000000000005</c:v>
                </c:pt>
                <c:pt idx="98">
                  <c:v>78.269000000000005</c:v>
                </c:pt>
                <c:pt idx="99">
                  <c:v>78.287999999999997</c:v>
                </c:pt>
                <c:pt idx="100">
                  <c:v>78.308999999999997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7C-4AE5-B904-4615B4690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301264"/>
        <c:axId val="293301824"/>
      </c:scatterChart>
      <c:valAx>
        <c:axId val="293301264"/>
        <c:scaling>
          <c:orientation val="minMax"/>
          <c:max val="1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x,y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824"/>
        <c:crosses val="autoZero"/>
        <c:crossBetween val="midCat"/>
        <c:majorUnit val="0.1"/>
      </c:valAx>
      <c:valAx>
        <c:axId val="293301824"/>
        <c:scaling>
          <c:orientation val="minMax"/>
          <c:min val="75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T (</a:t>
                </a:r>
                <a:r>
                  <a:rPr lang="en-US" sz="1800" baseline="30000">
                    <a:solidFill>
                      <a:sysClr val="windowText" lastClr="000000"/>
                    </a:solidFill>
                  </a:rPr>
                  <a:t>o</a:t>
                </a:r>
                <a:r>
                  <a:rPr lang="en-US" sz="1800">
                    <a:solidFill>
                      <a:sysClr val="windowText" lastClr="000000"/>
                    </a:solidFill>
                  </a:rPr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264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Ethanol-Water VLE (1 atm)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64880302981905"/>
          <c:y val="0.10394397985316253"/>
          <c:w val="0.83495516989139396"/>
          <c:h val="0.75183448987455859"/>
        </c:manualLayout>
      </c:layout>
      <c:scatterChart>
        <c:scatterStyle val="smoothMarker"/>
        <c:varyColors val="0"/>
        <c:ser>
          <c:idx val="1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'[1]Benzene-Toluene'!$K$2:$K$3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'[1]Benzene-Toluene'!$L$2:$L$3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0F-4AF8-BA27-41A8829A0036}"/>
            </c:ext>
          </c:extLst>
        </c:ser>
        <c:ser>
          <c:idx val="0"/>
          <c:order val="1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4"/>
            <c:intercept val="0"/>
            <c:dispRSqr val="1"/>
            <c:dispEq val="1"/>
            <c:trendlineLbl>
              <c:layout>
                <c:manualLayout>
                  <c:x val="0.41005832952891608"/>
                  <c:y val="0.18273161854841649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'Ethanol-Water'!$B$6:$B$16</c:f>
              <c:numCache>
                <c:formatCode>0.0000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</c:numCache>
            </c:numRef>
          </c:xVal>
          <c:yVal>
            <c:numRef>
              <c:f>'Ethanol-Water'!$C$6:$C$16</c:f>
              <c:numCache>
                <c:formatCode>0.0000</c:formatCode>
                <c:ptCount val="11"/>
                <c:pt idx="0">
                  <c:v>0</c:v>
                </c:pt>
                <c:pt idx="1">
                  <c:v>9.9629999999999996E-2</c:v>
                </c:pt>
                <c:pt idx="2">
                  <c:v>0.17604</c:v>
                </c:pt>
                <c:pt idx="3">
                  <c:v>0.23601</c:v>
                </c:pt>
                <c:pt idx="4">
                  <c:v>0.28403</c:v>
                </c:pt>
                <c:pt idx="5">
                  <c:v>0.32313999999999998</c:v>
                </c:pt>
                <c:pt idx="6">
                  <c:v>0.35547000000000001</c:v>
                </c:pt>
                <c:pt idx="7">
                  <c:v>0.38253999999999999</c:v>
                </c:pt>
                <c:pt idx="8">
                  <c:v>0.40547</c:v>
                </c:pt>
                <c:pt idx="9">
                  <c:v>0.42509999999999998</c:v>
                </c:pt>
                <c:pt idx="10">
                  <c:v>0.44206000000000001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0F-4AF8-BA27-41A8829A0036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6"/>
            <c:dispRSqr val="1"/>
            <c:dispEq val="1"/>
            <c:trendlineLbl>
              <c:layout>
                <c:manualLayout>
                  <c:x val="3.8113284263942414E-2"/>
                  <c:y val="-6.2629217019043809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'Ethanol-Water'!$B$16:$B$86</c:f>
              <c:numCache>
                <c:formatCode>0.0000</c:formatCode>
                <c:ptCount val="7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</c:v>
                </c:pt>
                <c:pt idx="6">
                  <c:v>0.16</c:v>
                </c:pt>
                <c:pt idx="7">
                  <c:v>0.17</c:v>
                </c:pt>
                <c:pt idx="8">
                  <c:v>0.18</c:v>
                </c:pt>
                <c:pt idx="9">
                  <c:v>0.19</c:v>
                </c:pt>
                <c:pt idx="10">
                  <c:v>0.2</c:v>
                </c:pt>
                <c:pt idx="11">
                  <c:v>0.21</c:v>
                </c:pt>
                <c:pt idx="12">
                  <c:v>0.22</c:v>
                </c:pt>
                <c:pt idx="13">
                  <c:v>0.23</c:v>
                </c:pt>
                <c:pt idx="14">
                  <c:v>0.24</c:v>
                </c:pt>
                <c:pt idx="15">
                  <c:v>0.25</c:v>
                </c:pt>
                <c:pt idx="16">
                  <c:v>0.26</c:v>
                </c:pt>
                <c:pt idx="17">
                  <c:v>0.27</c:v>
                </c:pt>
                <c:pt idx="18">
                  <c:v>0.28000000000000003</c:v>
                </c:pt>
                <c:pt idx="19">
                  <c:v>0.28999999999999998</c:v>
                </c:pt>
                <c:pt idx="20">
                  <c:v>0.3</c:v>
                </c:pt>
                <c:pt idx="21">
                  <c:v>0.31</c:v>
                </c:pt>
                <c:pt idx="22">
                  <c:v>0.32</c:v>
                </c:pt>
                <c:pt idx="23">
                  <c:v>0.33</c:v>
                </c:pt>
                <c:pt idx="24">
                  <c:v>0.34</c:v>
                </c:pt>
                <c:pt idx="25">
                  <c:v>0.35</c:v>
                </c:pt>
                <c:pt idx="26">
                  <c:v>0.36</c:v>
                </c:pt>
                <c:pt idx="27">
                  <c:v>0.37</c:v>
                </c:pt>
                <c:pt idx="28">
                  <c:v>0.38</c:v>
                </c:pt>
                <c:pt idx="29">
                  <c:v>0.39</c:v>
                </c:pt>
                <c:pt idx="30">
                  <c:v>0.4</c:v>
                </c:pt>
                <c:pt idx="31">
                  <c:v>0.41</c:v>
                </c:pt>
                <c:pt idx="32">
                  <c:v>0.42</c:v>
                </c:pt>
                <c:pt idx="33">
                  <c:v>0.43</c:v>
                </c:pt>
                <c:pt idx="34">
                  <c:v>0.44</c:v>
                </c:pt>
                <c:pt idx="35">
                  <c:v>0.45</c:v>
                </c:pt>
                <c:pt idx="36">
                  <c:v>0.46</c:v>
                </c:pt>
                <c:pt idx="37">
                  <c:v>0.47</c:v>
                </c:pt>
                <c:pt idx="38">
                  <c:v>0.48</c:v>
                </c:pt>
                <c:pt idx="39">
                  <c:v>0.49</c:v>
                </c:pt>
                <c:pt idx="40">
                  <c:v>0.5</c:v>
                </c:pt>
                <c:pt idx="41">
                  <c:v>0.51</c:v>
                </c:pt>
                <c:pt idx="42">
                  <c:v>0.52</c:v>
                </c:pt>
                <c:pt idx="43">
                  <c:v>0.53</c:v>
                </c:pt>
                <c:pt idx="44">
                  <c:v>0.54</c:v>
                </c:pt>
                <c:pt idx="45">
                  <c:v>0.55000000000000004</c:v>
                </c:pt>
                <c:pt idx="46">
                  <c:v>0.56000000000000005</c:v>
                </c:pt>
                <c:pt idx="47">
                  <c:v>0.56999999999999995</c:v>
                </c:pt>
                <c:pt idx="48">
                  <c:v>0.57999999999999996</c:v>
                </c:pt>
                <c:pt idx="49">
                  <c:v>0.59</c:v>
                </c:pt>
                <c:pt idx="50">
                  <c:v>0.6</c:v>
                </c:pt>
                <c:pt idx="51">
                  <c:v>0.61</c:v>
                </c:pt>
                <c:pt idx="52">
                  <c:v>0.62</c:v>
                </c:pt>
                <c:pt idx="53">
                  <c:v>0.63</c:v>
                </c:pt>
                <c:pt idx="54">
                  <c:v>0.64</c:v>
                </c:pt>
                <c:pt idx="55">
                  <c:v>0.65</c:v>
                </c:pt>
                <c:pt idx="56">
                  <c:v>0.66</c:v>
                </c:pt>
                <c:pt idx="57">
                  <c:v>0.67</c:v>
                </c:pt>
                <c:pt idx="58">
                  <c:v>0.68</c:v>
                </c:pt>
                <c:pt idx="59">
                  <c:v>0.69</c:v>
                </c:pt>
                <c:pt idx="60">
                  <c:v>0.7</c:v>
                </c:pt>
                <c:pt idx="61">
                  <c:v>0.71</c:v>
                </c:pt>
                <c:pt idx="62">
                  <c:v>0.72</c:v>
                </c:pt>
                <c:pt idx="63">
                  <c:v>0.73</c:v>
                </c:pt>
                <c:pt idx="64">
                  <c:v>0.74</c:v>
                </c:pt>
                <c:pt idx="65">
                  <c:v>0.75</c:v>
                </c:pt>
                <c:pt idx="66">
                  <c:v>0.76</c:v>
                </c:pt>
                <c:pt idx="67">
                  <c:v>0.77</c:v>
                </c:pt>
                <c:pt idx="68">
                  <c:v>0.78</c:v>
                </c:pt>
                <c:pt idx="69">
                  <c:v>0.79</c:v>
                </c:pt>
                <c:pt idx="70">
                  <c:v>0.8</c:v>
                </c:pt>
              </c:numCache>
            </c:numRef>
          </c:xVal>
          <c:yVal>
            <c:numRef>
              <c:f>'Ethanol-Water'!$C$16:$C$86</c:f>
              <c:numCache>
                <c:formatCode>0.0000</c:formatCode>
                <c:ptCount val="71"/>
                <c:pt idx="0">
                  <c:v>0.44206000000000001</c:v>
                </c:pt>
                <c:pt idx="1">
                  <c:v>0.45684000000000002</c:v>
                </c:pt>
                <c:pt idx="2">
                  <c:v>0.46983000000000003</c:v>
                </c:pt>
                <c:pt idx="3">
                  <c:v>0.48132999999999998</c:v>
                </c:pt>
                <c:pt idx="4">
                  <c:v>0.49159000000000003</c:v>
                </c:pt>
                <c:pt idx="5">
                  <c:v>0.50080000000000002</c:v>
                </c:pt>
                <c:pt idx="6">
                  <c:v>0.50912999999999997</c:v>
                </c:pt>
                <c:pt idx="7">
                  <c:v>0.51670000000000005</c:v>
                </c:pt>
                <c:pt idx="8">
                  <c:v>0.52363999999999999</c:v>
                </c:pt>
                <c:pt idx="9">
                  <c:v>0.53003</c:v>
                </c:pt>
                <c:pt idx="10">
                  <c:v>0.53595000000000004</c:v>
                </c:pt>
                <c:pt idx="11">
                  <c:v>0.54147999999999996</c:v>
                </c:pt>
                <c:pt idx="12">
                  <c:v>0.54664999999999997</c:v>
                </c:pt>
                <c:pt idx="13">
                  <c:v>0.55154000000000003</c:v>
                </c:pt>
                <c:pt idx="14">
                  <c:v>0.55617000000000005</c:v>
                </c:pt>
                <c:pt idx="15">
                  <c:v>0.56059000000000003</c:v>
                </c:pt>
                <c:pt idx="16">
                  <c:v>0.56481999999999999</c:v>
                </c:pt>
                <c:pt idx="17">
                  <c:v>0.56889000000000001</c:v>
                </c:pt>
                <c:pt idx="18">
                  <c:v>0.57284000000000002</c:v>
                </c:pt>
                <c:pt idx="19">
                  <c:v>0.57667999999999997</c:v>
                </c:pt>
                <c:pt idx="20">
                  <c:v>0.58043</c:v>
                </c:pt>
                <c:pt idx="21">
                  <c:v>0.58409999999999995</c:v>
                </c:pt>
                <c:pt idx="22">
                  <c:v>0.58772000000000002</c:v>
                </c:pt>
                <c:pt idx="23">
                  <c:v>0.59128999999999998</c:v>
                </c:pt>
                <c:pt idx="24">
                  <c:v>0.59482999999999997</c:v>
                </c:pt>
                <c:pt idx="25">
                  <c:v>0.59836</c:v>
                </c:pt>
                <c:pt idx="26">
                  <c:v>0.60187000000000002</c:v>
                </c:pt>
                <c:pt idx="27">
                  <c:v>0.60538000000000003</c:v>
                </c:pt>
                <c:pt idx="28">
                  <c:v>0.6089</c:v>
                </c:pt>
                <c:pt idx="29">
                  <c:v>0.61243000000000003</c:v>
                </c:pt>
                <c:pt idx="30">
                  <c:v>0.61597999999999997</c:v>
                </c:pt>
                <c:pt idx="31">
                  <c:v>0.61956999999999995</c:v>
                </c:pt>
                <c:pt idx="32">
                  <c:v>0.62317999999999996</c:v>
                </c:pt>
                <c:pt idx="33">
                  <c:v>0.62683999999999995</c:v>
                </c:pt>
                <c:pt idx="34">
                  <c:v>0.63053000000000003</c:v>
                </c:pt>
                <c:pt idx="35">
                  <c:v>0.63427999999999995</c:v>
                </c:pt>
                <c:pt idx="36">
                  <c:v>0.63807999999999998</c:v>
                </c:pt>
                <c:pt idx="37">
                  <c:v>0.64193999999999996</c:v>
                </c:pt>
                <c:pt idx="38">
                  <c:v>0.64585999999999999</c:v>
                </c:pt>
                <c:pt idx="39">
                  <c:v>0.64983999999999997</c:v>
                </c:pt>
                <c:pt idx="40">
                  <c:v>0.65388999999999997</c:v>
                </c:pt>
                <c:pt idx="41">
                  <c:v>0.65800999999999998</c:v>
                </c:pt>
                <c:pt idx="42">
                  <c:v>0.66220999999999997</c:v>
                </c:pt>
                <c:pt idx="43">
                  <c:v>0.66647999999999996</c:v>
                </c:pt>
                <c:pt idx="44">
                  <c:v>0.67083000000000004</c:v>
                </c:pt>
                <c:pt idx="45">
                  <c:v>0.67527000000000004</c:v>
                </c:pt>
                <c:pt idx="46">
                  <c:v>0.67979000000000001</c:v>
                </c:pt>
                <c:pt idx="47">
                  <c:v>0.68440000000000001</c:v>
                </c:pt>
                <c:pt idx="48">
                  <c:v>0.68910000000000005</c:v>
                </c:pt>
                <c:pt idx="49">
                  <c:v>0.69389000000000001</c:v>
                </c:pt>
                <c:pt idx="50">
                  <c:v>0.69877999999999996</c:v>
                </c:pt>
                <c:pt idx="51">
                  <c:v>0.70376000000000005</c:v>
                </c:pt>
                <c:pt idx="52">
                  <c:v>0.70884999999999998</c:v>
                </c:pt>
                <c:pt idx="53">
                  <c:v>0.71404000000000001</c:v>
                </c:pt>
                <c:pt idx="54">
                  <c:v>0.71933000000000002</c:v>
                </c:pt>
                <c:pt idx="55">
                  <c:v>0.72472999999999999</c:v>
                </c:pt>
                <c:pt idx="56">
                  <c:v>0.73023000000000005</c:v>
                </c:pt>
                <c:pt idx="57">
                  <c:v>0.73585</c:v>
                </c:pt>
                <c:pt idx="58">
                  <c:v>0.74158000000000002</c:v>
                </c:pt>
                <c:pt idx="59">
                  <c:v>0.74743000000000004</c:v>
                </c:pt>
                <c:pt idx="60">
                  <c:v>0.75339</c:v>
                </c:pt>
                <c:pt idx="61">
                  <c:v>0.75948000000000004</c:v>
                </c:pt>
                <c:pt idx="62">
                  <c:v>0.76568999999999998</c:v>
                </c:pt>
                <c:pt idx="63">
                  <c:v>0.77202000000000004</c:v>
                </c:pt>
                <c:pt idx="64">
                  <c:v>0.77847999999999995</c:v>
                </c:pt>
                <c:pt idx="65">
                  <c:v>0.78507000000000005</c:v>
                </c:pt>
                <c:pt idx="66">
                  <c:v>0.79178999999999999</c:v>
                </c:pt>
                <c:pt idx="67">
                  <c:v>0.79864000000000002</c:v>
                </c:pt>
                <c:pt idx="68">
                  <c:v>0.80564000000000002</c:v>
                </c:pt>
                <c:pt idx="69">
                  <c:v>0.81276999999999999</c:v>
                </c:pt>
                <c:pt idx="70">
                  <c:v>0.82003999999999999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0F-4AF8-BA27-41A8829A0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97904"/>
        <c:axId val="293298464"/>
      </c:scatterChart>
      <c:valAx>
        <c:axId val="293297904"/>
        <c:scaling>
          <c:orientation val="minMax"/>
          <c:max val="1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x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8464"/>
        <c:crosses val="autoZero"/>
        <c:crossBetween val="midCat"/>
        <c:majorUnit val="0.1"/>
      </c:valAx>
      <c:valAx>
        <c:axId val="293298464"/>
        <c:scaling>
          <c:orientation val="minMax"/>
          <c:max val="1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chemeClr val="tx1"/>
                    </a:solidFill>
                  </a:rPr>
                  <a:t>y (mol frac)</a:t>
                </a:r>
              </a:p>
            </c:rich>
          </c:tx>
          <c:layout>
            <c:manualLayout>
              <c:xMode val="edge"/>
              <c:yMode val="edge"/>
              <c:x val="1.4671503873045975E-2"/>
              <c:y val="0.38599810197731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7904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Ethanol-Water VLE (1 atm)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2.2823620605177366E-2"/>
                  <c:y val="-0.4527384104216514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'Ethanol-Water'!$C$6:$C$21</c:f>
              <c:numCache>
                <c:formatCode>0.0000</c:formatCode>
                <c:ptCount val="16"/>
                <c:pt idx="0">
                  <c:v>0</c:v>
                </c:pt>
                <c:pt idx="1">
                  <c:v>9.9629999999999996E-2</c:v>
                </c:pt>
                <c:pt idx="2">
                  <c:v>0.17604</c:v>
                </c:pt>
                <c:pt idx="3">
                  <c:v>0.23601</c:v>
                </c:pt>
                <c:pt idx="4">
                  <c:v>0.28403</c:v>
                </c:pt>
                <c:pt idx="5">
                  <c:v>0.32313999999999998</c:v>
                </c:pt>
                <c:pt idx="6">
                  <c:v>0.35547000000000001</c:v>
                </c:pt>
                <c:pt idx="7">
                  <c:v>0.38253999999999999</c:v>
                </c:pt>
                <c:pt idx="8">
                  <c:v>0.40547</c:v>
                </c:pt>
                <c:pt idx="9">
                  <c:v>0.42509999999999998</c:v>
                </c:pt>
                <c:pt idx="10">
                  <c:v>0.44206000000000001</c:v>
                </c:pt>
                <c:pt idx="11">
                  <c:v>0.45684000000000002</c:v>
                </c:pt>
                <c:pt idx="12">
                  <c:v>0.46983000000000003</c:v>
                </c:pt>
                <c:pt idx="13">
                  <c:v>0.48132999999999998</c:v>
                </c:pt>
                <c:pt idx="14">
                  <c:v>0.49159000000000003</c:v>
                </c:pt>
                <c:pt idx="15">
                  <c:v>0.50080000000000002</c:v>
                </c:pt>
              </c:numCache>
            </c:numRef>
          </c:xVal>
          <c:yVal>
            <c:numRef>
              <c:f>'Ethanol-Water'!$A$6:$A$56</c:f>
              <c:numCache>
                <c:formatCode>0.0</c:formatCode>
                <c:ptCount val="51"/>
                <c:pt idx="0">
                  <c:v>99.974000000000004</c:v>
                </c:pt>
                <c:pt idx="1">
                  <c:v>97.328999999999994</c:v>
                </c:pt>
                <c:pt idx="2">
                  <c:v>95.155000000000001</c:v>
                </c:pt>
                <c:pt idx="3">
                  <c:v>93.35</c:v>
                </c:pt>
                <c:pt idx="4">
                  <c:v>91.837000000000003</c:v>
                </c:pt>
                <c:pt idx="5">
                  <c:v>90.558000000000007</c:v>
                </c:pt>
                <c:pt idx="6">
                  <c:v>89.468999999999994</c:v>
                </c:pt>
                <c:pt idx="7">
                  <c:v>88.534999999999997</c:v>
                </c:pt>
                <c:pt idx="8">
                  <c:v>87.728999999999999</c:v>
                </c:pt>
                <c:pt idx="9">
                  <c:v>87.03</c:v>
                </c:pt>
                <c:pt idx="10">
                  <c:v>86.418999999999997</c:v>
                </c:pt>
                <c:pt idx="11">
                  <c:v>85.882000000000005</c:v>
                </c:pt>
                <c:pt idx="12">
                  <c:v>85.409000000000006</c:v>
                </c:pt>
                <c:pt idx="13">
                  <c:v>84.99</c:v>
                </c:pt>
                <c:pt idx="14">
                  <c:v>84.616</c:v>
                </c:pt>
                <c:pt idx="15">
                  <c:v>84.281000000000006</c:v>
                </c:pt>
                <c:pt idx="16">
                  <c:v>83.98</c:v>
                </c:pt>
                <c:pt idx="17">
                  <c:v>83.707999999999998</c:v>
                </c:pt>
                <c:pt idx="18">
                  <c:v>83.46</c:v>
                </c:pt>
                <c:pt idx="19">
                  <c:v>83.233999999999995</c:v>
                </c:pt>
                <c:pt idx="20">
                  <c:v>83.027000000000001</c:v>
                </c:pt>
                <c:pt idx="21">
                  <c:v>82.837000000000003</c:v>
                </c:pt>
                <c:pt idx="22">
                  <c:v>82.66</c:v>
                </c:pt>
                <c:pt idx="23">
                  <c:v>82.495999999999995</c:v>
                </c:pt>
                <c:pt idx="24">
                  <c:v>82.341999999999999</c:v>
                </c:pt>
                <c:pt idx="25">
                  <c:v>82.197999999999993</c:v>
                </c:pt>
                <c:pt idx="26">
                  <c:v>82.061999999999998</c:v>
                </c:pt>
                <c:pt idx="27">
                  <c:v>81.933999999999997</c:v>
                </c:pt>
                <c:pt idx="28">
                  <c:v>81.811000000000007</c:v>
                </c:pt>
                <c:pt idx="29">
                  <c:v>81.694999999999993</c:v>
                </c:pt>
                <c:pt idx="30">
                  <c:v>81.582999999999998</c:v>
                </c:pt>
                <c:pt idx="31">
                  <c:v>81.475999999999999</c:v>
                </c:pt>
                <c:pt idx="32">
                  <c:v>81.372</c:v>
                </c:pt>
                <c:pt idx="33">
                  <c:v>81.272000000000006</c:v>
                </c:pt>
                <c:pt idx="34">
                  <c:v>81.174999999999997</c:v>
                </c:pt>
                <c:pt idx="35">
                  <c:v>81.081000000000003</c:v>
                </c:pt>
                <c:pt idx="36">
                  <c:v>80.989000000000004</c:v>
                </c:pt>
                <c:pt idx="37">
                  <c:v>80.900000000000006</c:v>
                </c:pt>
                <c:pt idx="38">
                  <c:v>80.811999999999998</c:v>
                </c:pt>
                <c:pt idx="39">
                  <c:v>80.725999999999999</c:v>
                </c:pt>
                <c:pt idx="40">
                  <c:v>80.641999999999996</c:v>
                </c:pt>
                <c:pt idx="41">
                  <c:v>80.56</c:v>
                </c:pt>
                <c:pt idx="42">
                  <c:v>80.478999999999999</c:v>
                </c:pt>
                <c:pt idx="43">
                  <c:v>80.399000000000001</c:v>
                </c:pt>
                <c:pt idx="44">
                  <c:v>80.320999999999998</c:v>
                </c:pt>
                <c:pt idx="45">
                  <c:v>80.244</c:v>
                </c:pt>
                <c:pt idx="46">
                  <c:v>80.168000000000006</c:v>
                </c:pt>
                <c:pt idx="47">
                  <c:v>80.093000000000004</c:v>
                </c:pt>
                <c:pt idx="48">
                  <c:v>80.019000000000005</c:v>
                </c:pt>
                <c:pt idx="49">
                  <c:v>79.947000000000003</c:v>
                </c:pt>
                <c:pt idx="50">
                  <c:v>79.876000000000005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B5-4098-97F7-3F3ACB735737}"/>
            </c:ext>
          </c:extLst>
        </c:ser>
        <c:ser>
          <c:idx val="2"/>
          <c:order val="1"/>
          <c:spPr>
            <a:ln w="254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0.16561432584208119"/>
                  <c:y val="-0.2637856014514785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'Ethanol-Water'!$C$21:$C$83</c:f>
              <c:numCache>
                <c:formatCode>0.0000</c:formatCode>
                <c:ptCount val="63"/>
                <c:pt idx="0">
                  <c:v>0.50080000000000002</c:v>
                </c:pt>
                <c:pt idx="1">
                  <c:v>0.50912999999999997</c:v>
                </c:pt>
                <c:pt idx="2">
                  <c:v>0.51670000000000005</c:v>
                </c:pt>
                <c:pt idx="3">
                  <c:v>0.52363999999999999</c:v>
                </c:pt>
                <c:pt idx="4">
                  <c:v>0.53003</c:v>
                </c:pt>
                <c:pt idx="5">
                  <c:v>0.53595000000000004</c:v>
                </c:pt>
                <c:pt idx="6">
                  <c:v>0.54147999999999996</c:v>
                </c:pt>
                <c:pt idx="7">
                  <c:v>0.54664999999999997</c:v>
                </c:pt>
                <c:pt idx="8">
                  <c:v>0.55154000000000003</c:v>
                </c:pt>
                <c:pt idx="9">
                  <c:v>0.55617000000000005</c:v>
                </c:pt>
                <c:pt idx="10">
                  <c:v>0.56059000000000003</c:v>
                </c:pt>
                <c:pt idx="11">
                  <c:v>0.56481999999999999</c:v>
                </c:pt>
                <c:pt idx="12">
                  <c:v>0.56889000000000001</c:v>
                </c:pt>
                <c:pt idx="13">
                  <c:v>0.57284000000000002</c:v>
                </c:pt>
                <c:pt idx="14">
                  <c:v>0.57667999999999997</c:v>
                </c:pt>
                <c:pt idx="15">
                  <c:v>0.58043</c:v>
                </c:pt>
                <c:pt idx="16">
                  <c:v>0.58409999999999995</c:v>
                </c:pt>
                <c:pt idx="17">
                  <c:v>0.58772000000000002</c:v>
                </c:pt>
                <c:pt idx="18">
                  <c:v>0.59128999999999998</c:v>
                </c:pt>
                <c:pt idx="19">
                  <c:v>0.59482999999999997</c:v>
                </c:pt>
                <c:pt idx="20">
                  <c:v>0.59836</c:v>
                </c:pt>
                <c:pt idx="21">
                  <c:v>0.60187000000000002</c:v>
                </c:pt>
                <c:pt idx="22">
                  <c:v>0.60538000000000003</c:v>
                </c:pt>
                <c:pt idx="23">
                  <c:v>0.6089</c:v>
                </c:pt>
                <c:pt idx="24">
                  <c:v>0.61243000000000003</c:v>
                </c:pt>
                <c:pt idx="25">
                  <c:v>0.61597999999999997</c:v>
                </c:pt>
                <c:pt idx="26">
                  <c:v>0.61956999999999995</c:v>
                </c:pt>
                <c:pt idx="27">
                  <c:v>0.62317999999999996</c:v>
                </c:pt>
                <c:pt idx="28">
                  <c:v>0.62683999999999995</c:v>
                </c:pt>
                <c:pt idx="29">
                  <c:v>0.63053000000000003</c:v>
                </c:pt>
                <c:pt idx="30">
                  <c:v>0.63427999999999995</c:v>
                </c:pt>
                <c:pt idx="31">
                  <c:v>0.63807999999999998</c:v>
                </c:pt>
                <c:pt idx="32">
                  <c:v>0.64193999999999996</c:v>
                </c:pt>
                <c:pt idx="33">
                  <c:v>0.64585999999999999</c:v>
                </c:pt>
                <c:pt idx="34">
                  <c:v>0.64983999999999997</c:v>
                </c:pt>
                <c:pt idx="35">
                  <c:v>0.65388999999999997</c:v>
                </c:pt>
                <c:pt idx="36">
                  <c:v>0.65800999999999998</c:v>
                </c:pt>
                <c:pt idx="37">
                  <c:v>0.66220999999999997</c:v>
                </c:pt>
                <c:pt idx="38">
                  <c:v>0.66647999999999996</c:v>
                </c:pt>
                <c:pt idx="39">
                  <c:v>0.67083000000000004</c:v>
                </c:pt>
                <c:pt idx="40">
                  <c:v>0.67527000000000004</c:v>
                </c:pt>
                <c:pt idx="41">
                  <c:v>0.67979000000000001</c:v>
                </c:pt>
                <c:pt idx="42">
                  <c:v>0.68440000000000001</c:v>
                </c:pt>
                <c:pt idx="43">
                  <c:v>0.68910000000000005</c:v>
                </c:pt>
                <c:pt idx="44">
                  <c:v>0.69389000000000001</c:v>
                </c:pt>
                <c:pt idx="45">
                  <c:v>0.69877999999999996</c:v>
                </c:pt>
                <c:pt idx="46">
                  <c:v>0.70376000000000005</c:v>
                </c:pt>
                <c:pt idx="47">
                  <c:v>0.70884999999999998</c:v>
                </c:pt>
                <c:pt idx="48">
                  <c:v>0.71404000000000001</c:v>
                </c:pt>
                <c:pt idx="49">
                  <c:v>0.71933000000000002</c:v>
                </c:pt>
                <c:pt idx="50">
                  <c:v>0.72472999999999999</c:v>
                </c:pt>
                <c:pt idx="51">
                  <c:v>0.73023000000000005</c:v>
                </c:pt>
                <c:pt idx="52">
                  <c:v>0.73585</c:v>
                </c:pt>
                <c:pt idx="53">
                  <c:v>0.74158000000000002</c:v>
                </c:pt>
                <c:pt idx="54">
                  <c:v>0.74743000000000004</c:v>
                </c:pt>
                <c:pt idx="55">
                  <c:v>0.75339</c:v>
                </c:pt>
                <c:pt idx="56">
                  <c:v>0.75948000000000004</c:v>
                </c:pt>
                <c:pt idx="57">
                  <c:v>0.76568999999999998</c:v>
                </c:pt>
                <c:pt idx="58">
                  <c:v>0.77202000000000004</c:v>
                </c:pt>
                <c:pt idx="59">
                  <c:v>0.77847999999999995</c:v>
                </c:pt>
                <c:pt idx="60">
                  <c:v>0.78507000000000005</c:v>
                </c:pt>
                <c:pt idx="61">
                  <c:v>0.79178999999999999</c:v>
                </c:pt>
                <c:pt idx="62">
                  <c:v>0.79864000000000002</c:v>
                </c:pt>
              </c:numCache>
            </c:numRef>
          </c:xVal>
          <c:yVal>
            <c:numRef>
              <c:f>'Ethanol-Water'!$A$21:$A$83</c:f>
              <c:numCache>
                <c:formatCode>0.0</c:formatCode>
                <c:ptCount val="63"/>
                <c:pt idx="0">
                  <c:v>84.281000000000006</c:v>
                </c:pt>
                <c:pt idx="1">
                  <c:v>83.98</c:v>
                </c:pt>
                <c:pt idx="2">
                  <c:v>83.707999999999998</c:v>
                </c:pt>
                <c:pt idx="3">
                  <c:v>83.46</c:v>
                </c:pt>
                <c:pt idx="4">
                  <c:v>83.233999999999995</c:v>
                </c:pt>
                <c:pt idx="5">
                  <c:v>83.027000000000001</c:v>
                </c:pt>
                <c:pt idx="6">
                  <c:v>82.837000000000003</c:v>
                </c:pt>
                <c:pt idx="7">
                  <c:v>82.66</c:v>
                </c:pt>
                <c:pt idx="8">
                  <c:v>82.495999999999995</c:v>
                </c:pt>
                <c:pt idx="9">
                  <c:v>82.341999999999999</c:v>
                </c:pt>
                <c:pt idx="10">
                  <c:v>82.197999999999993</c:v>
                </c:pt>
                <c:pt idx="11">
                  <c:v>82.061999999999998</c:v>
                </c:pt>
                <c:pt idx="12">
                  <c:v>81.933999999999997</c:v>
                </c:pt>
                <c:pt idx="13">
                  <c:v>81.811000000000007</c:v>
                </c:pt>
                <c:pt idx="14">
                  <c:v>81.694999999999993</c:v>
                </c:pt>
                <c:pt idx="15">
                  <c:v>81.582999999999998</c:v>
                </c:pt>
                <c:pt idx="16">
                  <c:v>81.475999999999999</c:v>
                </c:pt>
                <c:pt idx="17">
                  <c:v>81.372</c:v>
                </c:pt>
                <c:pt idx="18">
                  <c:v>81.272000000000006</c:v>
                </c:pt>
                <c:pt idx="19">
                  <c:v>81.174999999999997</c:v>
                </c:pt>
                <c:pt idx="20">
                  <c:v>81.081000000000003</c:v>
                </c:pt>
                <c:pt idx="21">
                  <c:v>80.989000000000004</c:v>
                </c:pt>
                <c:pt idx="22">
                  <c:v>80.900000000000006</c:v>
                </c:pt>
                <c:pt idx="23">
                  <c:v>80.811999999999998</c:v>
                </c:pt>
                <c:pt idx="24">
                  <c:v>80.725999999999999</c:v>
                </c:pt>
                <c:pt idx="25">
                  <c:v>80.641999999999996</c:v>
                </c:pt>
                <c:pt idx="26">
                  <c:v>80.56</c:v>
                </c:pt>
                <c:pt idx="27">
                  <c:v>80.478999999999999</c:v>
                </c:pt>
                <c:pt idx="28">
                  <c:v>80.399000000000001</c:v>
                </c:pt>
                <c:pt idx="29">
                  <c:v>80.320999999999998</c:v>
                </c:pt>
                <c:pt idx="30">
                  <c:v>80.244</c:v>
                </c:pt>
                <c:pt idx="31">
                  <c:v>80.168000000000006</c:v>
                </c:pt>
                <c:pt idx="32">
                  <c:v>80.093000000000004</c:v>
                </c:pt>
                <c:pt idx="33">
                  <c:v>80.019000000000005</c:v>
                </c:pt>
                <c:pt idx="34">
                  <c:v>79.947000000000003</c:v>
                </c:pt>
                <c:pt idx="35">
                  <c:v>79.876000000000005</c:v>
                </c:pt>
                <c:pt idx="36">
                  <c:v>79.805000000000007</c:v>
                </c:pt>
                <c:pt idx="37">
                  <c:v>79.736000000000004</c:v>
                </c:pt>
                <c:pt idx="38">
                  <c:v>79.668000000000006</c:v>
                </c:pt>
                <c:pt idx="39">
                  <c:v>79.600999999999999</c:v>
                </c:pt>
                <c:pt idx="40">
                  <c:v>79.536000000000001</c:v>
                </c:pt>
                <c:pt idx="41">
                  <c:v>79.471000000000004</c:v>
                </c:pt>
                <c:pt idx="42">
                  <c:v>79.408000000000001</c:v>
                </c:pt>
                <c:pt idx="43">
                  <c:v>79.346000000000004</c:v>
                </c:pt>
                <c:pt idx="44">
                  <c:v>79.284999999999997</c:v>
                </c:pt>
                <c:pt idx="45">
                  <c:v>79.224999999999994</c:v>
                </c:pt>
                <c:pt idx="46">
                  <c:v>79.167000000000002</c:v>
                </c:pt>
                <c:pt idx="47">
                  <c:v>79.11</c:v>
                </c:pt>
                <c:pt idx="48">
                  <c:v>79.055000000000007</c:v>
                </c:pt>
                <c:pt idx="49">
                  <c:v>79.001000000000005</c:v>
                </c:pt>
                <c:pt idx="50">
                  <c:v>78.947999999999993</c:v>
                </c:pt>
                <c:pt idx="51">
                  <c:v>78.897000000000006</c:v>
                </c:pt>
                <c:pt idx="52">
                  <c:v>78.847999999999999</c:v>
                </c:pt>
                <c:pt idx="53">
                  <c:v>78.8</c:v>
                </c:pt>
                <c:pt idx="54">
                  <c:v>78.753</c:v>
                </c:pt>
                <c:pt idx="55">
                  <c:v>78.709000000000003</c:v>
                </c:pt>
                <c:pt idx="56">
                  <c:v>78.665000000000006</c:v>
                </c:pt>
                <c:pt idx="57">
                  <c:v>78.623999999999995</c:v>
                </c:pt>
                <c:pt idx="58">
                  <c:v>78.584000000000003</c:v>
                </c:pt>
                <c:pt idx="59">
                  <c:v>78.546999999999997</c:v>
                </c:pt>
                <c:pt idx="60">
                  <c:v>78.510999999999996</c:v>
                </c:pt>
                <c:pt idx="61">
                  <c:v>78.477000000000004</c:v>
                </c:pt>
                <c:pt idx="62">
                  <c:v>78.444999999999993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8B5-4098-97F7-3F3ACB735737}"/>
            </c:ext>
          </c:extLst>
        </c:ser>
        <c:ser>
          <c:idx val="1"/>
          <c:order val="2"/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0.13326895709689773"/>
                  <c:y val="0.1722423188909375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'Ethanol-Water'!$B$6:$B$21</c:f>
              <c:numCache>
                <c:formatCode>0.0000</c:formatCode>
                <c:ptCount val="1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xVal>
          <c:yVal>
            <c:numRef>
              <c:f>'Ethanol-Water'!$A$6:$A$21</c:f>
              <c:numCache>
                <c:formatCode>0.0</c:formatCode>
                <c:ptCount val="16"/>
                <c:pt idx="0">
                  <c:v>99.974000000000004</c:v>
                </c:pt>
                <c:pt idx="1">
                  <c:v>97.328999999999994</c:v>
                </c:pt>
                <c:pt idx="2">
                  <c:v>95.155000000000001</c:v>
                </c:pt>
                <c:pt idx="3">
                  <c:v>93.35</c:v>
                </c:pt>
                <c:pt idx="4">
                  <c:v>91.837000000000003</c:v>
                </c:pt>
                <c:pt idx="5">
                  <c:v>90.558000000000007</c:v>
                </c:pt>
                <c:pt idx="6">
                  <c:v>89.468999999999994</c:v>
                </c:pt>
                <c:pt idx="7">
                  <c:v>88.534999999999997</c:v>
                </c:pt>
                <c:pt idx="8">
                  <c:v>87.728999999999999</c:v>
                </c:pt>
                <c:pt idx="9">
                  <c:v>87.03</c:v>
                </c:pt>
                <c:pt idx="10">
                  <c:v>86.418999999999997</c:v>
                </c:pt>
                <c:pt idx="11">
                  <c:v>85.882000000000005</c:v>
                </c:pt>
                <c:pt idx="12">
                  <c:v>85.409000000000006</c:v>
                </c:pt>
                <c:pt idx="13">
                  <c:v>84.99</c:v>
                </c:pt>
                <c:pt idx="14">
                  <c:v>84.616</c:v>
                </c:pt>
                <c:pt idx="15">
                  <c:v>84.281000000000006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8B5-4098-97F7-3F3ACB735737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5"/>
            <c:dispRSqr val="1"/>
            <c:dispEq val="1"/>
            <c:trendlineLbl>
              <c:layout>
                <c:manualLayout>
                  <c:x val="9.7709658176714148E-2"/>
                  <c:y val="-0.4294460558371847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'Ethanol-Water'!$B$21:$B$86</c:f>
              <c:numCache>
                <c:formatCode>0.0000</c:formatCode>
                <c:ptCount val="66"/>
                <c:pt idx="0">
                  <c:v>0.15</c:v>
                </c:pt>
                <c:pt idx="1">
                  <c:v>0.16</c:v>
                </c:pt>
                <c:pt idx="2">
                  <c:v>0.17</c:v>
                </c:pt>
                <c:pt idx="3">
                  <c:v>0.18</c:v>
                </c:pt>
                <c:pt idx="4">
                  <c:v>0.19</c:v>
                </c:pt>
                <c:pt idx="5">
                  <c:v>0.2</c:v>
                </c:pt>
                <c:pt idx="6">
                  <c:v>0.21</c:v>
                </c:pt>
                <c:pt idx="7">
                  <c:v>0.22</c:v>
                </c:pt>
                <c:pt idx="8">
                  <c:v>0.23</c:v>
                </c:pt>
                <c:pt idx="9">
                  <c:v>0.24</c:v>
                </c:pt>
                <c:pt idx="10">
                  <c:v>0.25</c:v>
                </c:pt>
                <c:pt idx="11">
                  <c:v>0.26</c:v>
                </c:pt>
                <c:pt idx="12">
                  <c:v>0.27</c:v>
                </c:pt>
                <c:pt idx="13">
                  <c:v>0.28000000000000003</c:v>
                </c:pt>
                <c:pt idx="14">
                  <c:v>0.28999999999999998</c:v>
                </c:pt>
                <c:pt idx="15">
                  <c:v>0.3</c:v>
                </c:pt>
                <c:pt idx="16">
                  <c:v>0.31</c:v>
                </c:pt>
                <c:pt idx="17">
                  <c:v>0.32</c:v>
                </c:pt>
                <c:pt idx="18">
                  <c:v>0.33</c:v>
                </c:pt>
                <c:pt idx="19">
                  <c:v>0.34</c:v>
                </c:pt>
                <c:pt idx="20">
                  <c:v>0.35</c:v>
                </c:pt>
                <c:pt idx="21">
                  <c:v>0.36</c:v>
                </c:pt>
                <c:pt idx="22">
                  <c:v>0.37</c:v>
                </c:pt>
                <c:pt idx="23">
                  <c:v>0.38</c:v>
                </c:pt>
                <c:pt idx="24">
                  <c:v>0.39</c:v>
                </c:pt>
                <c:pt idx="25">
                  <c:v>0.4</c:v>
                </c:pt>
                <c:pt idx="26">
                  <c:v>0.41</c:v>
                </c:pt>
                <c:pt idx="27">
                  <c:v>0.42</c:v>
                </c:pt>
                <c:pt idx="28">
                  <c:v>0.43</c:v>
                </c:pt>
                <c:pt idx="29">
                  <c:v>0.44</c:v>
                </c:pt>
                <c:pt idx="30">
                  <c:v>0.45</c:v>
                </c:pt>
                <c:pt idx="31">
                  <c:v>0.46</c:v>
                </c:pt>
                <c:pt idx="32">
                  <c:v>0.47</c:v>
                </c:pt>
                <c:pt idx="33">
                  <c:v>0.48</c:v>
                </c:pt>
                <c:pt idx="34">
                  <c:v>0.49</c:v>
                </c:pt>
                <c:pt idx="35">
                  <c:v>0.5</c:v>
                </c:pt>
                <c:pt idx="36">
                  <c:v>0.51</c:v>
                </c:pt>
                <c:pt idx="37">
                  <c:v>0.52</c:v>
                </c:pt>
                <c:pt idx="38">
                  <c:v>0.53</c:v>
                </c:pt>
                <c:pt idx="39">
                  <c:v>0.54</c:v>
                </c:pt>
                <c:pt idx="40">
                  <c:v>0.55000000000000004</c:v>
                </c:pt>
                <c:pt idx="41">
                  <c:v>0.56000000000000005</c:v>
                </c:pt>
                <c:pt idx="42">
                  <c:v>0.56999999999999995</c:v>
                </c:pt>
                <c:pt idx="43">
                  <c:v>0.57999999999999996</c:v>
                </c:pt>
                <c:pt idx="44">
                  <c:v>0.59</c:v>
                </c:pt>
                <c:pt idx="45">
                  <c:v>0.6</c:v>
                </c:pt>
                <c:pt idx="46">
                  <c:v>0.61</c:v>
                </c:pt>
                <c:pt idx="47">
                  <c:v>0.62</c:v>
                </c:pt>
                <c:pt idx="48">
                  <c:v>0.63</c:v>
                </c:pt>
                <c:pt idx="49">
                  <c:v>0.64</c:v>
                </c:pt>
                <c:pt idx="50">
                  <c:v>0.65</c:v>
                </c:pt>
                <c:pt idx="51">
                  <c:v>0.66</c:v>
                </c:pt>
                <c:pt idx="52">
                  <c:v>0.67</c:v>
                </c:pt>
                <c:pt idx="53">
                  <c:v>0.68</c:v>
                </c:pt>
                <c:pt idx="54">
                  <c:v>0.69</c:v>
                </c:pt>
                <c:pt idx="55">
                  <c:v>0.7</c:v>
                </c:pt>
                <c:pt idx="56">
                  <c:v>0.71</c:v>
                </c:pt>
                <c:pt idx="57">
                  <c:v>0.72</c:v>
                </c:pt>
                <c:pt idx="58">
                  <c:v>0.73</c:v>
                </c:pt>
                <c:pt idx="59">
                  <c:v>0.74</c:v>
                </c:pt>
                <c:pt idx="60">
                  <c:v>0.75</c:v>
                </c:pt>
                <c:pt idx="61">
                  <c:v>0.76</c:v>
                </c:pt>
                <c:pt idx="62">
                  <c:v>0.77</c:v>
                </c:pt>
                <c:pt idx="63">
                  <c:v>0.78</c:v>
                </c:pt>
                <c:pt idx="64">
                  <c:v>0.79</c:v>
                </c:pt>
                <c:pt idx="65">
                  <c:v>0.8</c:v>
                </c:pt>
              </c:numCache>
            </c:numRef>
          </c:xVal>
          <c:yVal>
            <c:numRef>
              <c:f>'Ethanol-Water'!$A$21:$A$86</c:f>
              <c:numCache>
                <c:formatCode>0.0</c:formatCode>
                <c:ptCount val="66"/>
                <c:pt idx="0">
                  <c:v>84.281000000000006</c:v>
                </c:pt>
                <c:pt idx="1">
                  <c:v>83.98</c:v>
                </c:pt>
                <c:pt idx="2">
                  <c:v>83.707999999999998</c:v>
                </c:pt>
                <c:pt idx="3">
                  <c:v>83.46</c:v>
                </c:pt>
                <c:pt idx="4">
                  <c:v>83.233999999999995</c:v>
                </c:pt>
                <c:pt idx="5">
                  <c:v>83.027000000000001</c:v>
                </c:pt>
                <c:pt idx="6">
                  <c:v>82.837000000000003</c:v>
                </c:pt>
                <c:pt idx="7">
                  <c:v>82.66</c:v>
                </c:pt>
                <c:pt idx="8">
                  <c:v>82.495999999999995</c:v>
                </c:pt>
                <c:pt idx="9">
                  <c:v>82.341999999999999</c:v>
                </c:pt>
                <c:pt idx="10">
                  <c:v>82.197999999999993</c:v>
                </c:pt>
                <c:pt idx="11">
                  <c:v>82.061999999999998</c:v>
                </c:pt>
                <c:pt idx="12">
                  <c:v>81.933999999999997</c:v>
                </c:pt>
                <c:pt idx="13">
                  <c:v>81.811000000000007</c:v>
                </c:pt>
                <c:pt idx="14">
                  <c:v>81.694999999999993</c:v>
                </c:pt>
                <c:pt idx="15">
                  <c:v>81.582999999999998</c:v>
                </c:pt>
                <c:pt idx="16">
                  <c:v>81.475999999999999</c:v>
                </c:pt>
                <c:pt idx="17">
                  <c:v>81.372</c:v>
                </c:pt>
                <c:pt idx="18">
                  <c:v>81.272000000000006</c:v>
                </c:pt>
                <c:pt idx="19">
                  <c:v>81.174999999999997</c:v>
                </c:pt>
                <c:pt idx="20">
                  <c:v>81.081000000000003</c:v>
                </c:pt>
                <c:pt idx="21">
                  <c:v>80.989000000000004</c:v>
                </c:pt>
                <c:pt idx="22">
                  <c:v>80.900000000000006</c:v>
                </c:pt>
                <c:pt idx="23">
                  <c:v>80.811999999999998</c:v>
                </c:pt>
                <c:pt idx="24">
                  <c:v>80.725999999999999</c:v>
                </c:pt>
                <c:pt idx="25">
                  <c:v>80.641999999999996</c:v>
                </c:pt>
                <c:pt idx="26">
                  <c:v>80.56</c:v>
                </c:pt>
                <c:pt idx="27">
                  <c:v>80.478999999999999</c:v>
                </c:pt>
                <c:pt idx="28">
                  <c:v>80.399000000000001</c:v>
                </c:pt>
                <c:pt idx="29">
                  <c:v>80.320999999999998</c:v>
                </c:pt>
                <c:pt idx="30">
                  <c:v>80.244</c:v>
                </c:pt>
                <c:pt idx="31">
                  <c:v>80.168000000000006</c:v>
                </c:pt>
                <c:pt idx="32">
                  <c:v>80.093000000000004</c:v>
                </c:pt>
                <c:pt idx="33">
                  <c:v>80.019000000000005</c:v>
                </c:pt>
                <c:pt idx="34">
                  <c:v>79.947000000000003</c:v>
                </c:pt>
                <c:pt idx="35">
                  <c:v>79.876000000000005</c:v>
                </c:pt>
                <c:pt idx="36">
                  <c:v>79.805000000000007</c:v>
                </c:pt>
                <c:pt idx="37">
                  <c:v>79.736000000000004</c:v>
                </c:pt>
                <c:pt idx="38">
                  <c:v>79.668000000000006</c:v>
                </c:pt>
                <c:pt idx="39">
                  <c:v>79.600999999999999</c:v>
                </c:pt>
                <c:pt idx="40">
                  <c:v>79.536000000000001</c:v>
                </c:pt>
                <c:pt idx="41">
                  <c:v>79.471000000000004</c:v>
                </c:pt>
                <c:pt idx="42">
                  <c:v>79.408000000000001</c:v>
                </c:pt>
                <c:pt idx="43">
                  <c:v>79.346000000000004</c:v>
                </c:pt>
                <c:pt idx="44">
                  <c:v>79.284999999999997</c:v>
                </c:pt>
                <c:pt idx="45">
                  <c:v>79.224999999999994</c:v>
                </c:pt>
                <c:pt idx="46">
                  <c:v>79.167000000000002</c:v>
                </c:pt>
                <c:pt idx="47">
                  <c:v>79.11</c:v>
                </c:pt>
                <c:pt idx="48">
                  <c:v>79.055000000000007</c:v>
                </c:pt>
                <c:pt idx="49">
                  <c:v>79.001000000000005</c:v>
                </c:pt>
                <c:pt idx="50">
                  <c:v>78.947999999999993</c:v>
                </c:pt>
                <c:pt idx="51">
                  <c:v>78.897000000000006</c:v>
                </c:pt>
                <c:pt idx="52">
                  <c:v>78.847999999999999</c:v>
                </c:pt>
                <c:pt idx="53">
                  <c:v>78.8</c:v>
                </c:pt>
                <c:pt idx="54">
                  <c:v>78.753</c:v>
                </c:pt>
                <c:pt idx="55">
                  <c:v>78.709000000000003</c:v>
                </c:pt>
                <c:pt idx="56">
                  <c:v>78.665000000000006</c:v>
                </c:pt>
                <c:pt idx="57">
                  <c:v>78.623999999999995</c:v>
                </c:pt>
                <c:pt idx="58">
                  <c:v>78.584000000000003</c:v>
                </c:pt>
                <c:pt idx="59">
                  <c:v>78.546999999999997</c:v>
                </c:pt>
                <c:pt idx="60">
                  <c:v>78.510999999999996</c:v>
                </c:pt>
                <c:pt idx="61">
                  <c:v>78.477000000000004</c:v>
                </c:pt>
                <c:pt idx="62">
                  <c:v>78.444999999999993</c:v>
                </c:pt>
                <c:pt idx="63">
                  <c:v>78.414000000000001</c:v>
                </c:pt>
                <c:pt idx="64">
                  <c:v>78.385999999999996</c:v>
                </c:pt>
                <c:pt idx="65">
                  <c:v>78.36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8B5-4098-97F7-3F3ACB735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301264"/>
        <c:axId val="293301824"/>
      </c:scatterChart>
      <c:valAx>
        <c:axId val="293301264"/>
        <c:scaling>
          <c:orientation val="minMax"/>
          <c:max val="1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chemeClr val="tx1"/>
                    </a:solidFill>
                  </a:rPr>
                  <a:t>x,y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824"/>
        <c:crosses val="autoZero"/>
        <c:crossBetween val="midCat"/>
        <c:majorUnit val="0.1"/>
      </c:valAx>
      <c:valAx>
        <c:axId val="293301824"/>
        <c:scaling>
          <c:orientation val="minMax"/>
          <c:min val="75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T (</a:t>
                </a:r>
                <a:r>
                  <a:rPr lang="en-US" sz="1800" baseline="30000">
                    <a:solidFill>
                      <a:sysClr val="windowText" lastClr="000000"/>
                    </a:solidFill>
                  </a:rPr>
                  <a:t>o</a:t>
                </a:r>
                <a:r>
                  <a:rPr lang="en-US" sz="1800">
                    <a:solidFill>
                      <a:sysClr val="windowText" lastClr="000000"/>
                    </a:solidFill>
                  </a:rPr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264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7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7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786" cy="62796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786" cy="62796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C81AB-B0BF-416A-A719-BC685FE030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22BCA9-E7E0-484D-B8C6-E9E34CB12F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F41EBD-998D-4EF9-B8AE-12B454CEFF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B485FC-5D9E-4F12-BD7C-262FE15EE8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0.18585</cdr:x>
      <cdr:y>0.61426</cdr:y>
    </cdr:from>
    <cdr:to>
      <cdr:x>0.40127</cdr:x>
      <cdr:y>0.68705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1EE04407-2F52-4985-8704-E66968513507}"/>
            </a:ext>
          </a:extLst>
        </cdr:cNvPr>
        <cdr:cNvCxnSpPr/>
      </cdr:nvCxnSpPr>
      <cdr:spPr>
        <a:xfrm xmlns:a="http://schemas.openxmlformats.org/drawingml/2006/main" flipH="1" flipV="1">
          <a:off x="1611923" y="3864952"/>
          <a:ext cx="1868365" cy="457933"/>
        </a:xfrm>
        <a:prstGeom xmlns:a="http://schemas.openxmlformats.org/drawingml/2006/main" prst="straightConnector1">
          <a:avLst/>
        </a:prstGeom>
        <a:ln xmlns:a="http://schemas.openxmlformats.org/drawingml/2006/main" w="28575"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0.42344</cdr:x>
      <cdr:y>0.22787</cdr:y>
    </cdr:from>
    <cdr:to>
      <cdr:x>0.4462</cdr:x>
      <cdr:y>0.3901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508B7A1A-6851-47BC-8AEF-0039C8B7DF9F}"/>
            </a:ext>
          </a:extLst>
        </cdr:cNvPr>
        <cdr:cNvCxnSpPr/>
      </cdr:nvCxnSpPr>
      <cdr:spPr>
        <a:xfrm xmlns:a="http://schemas.openxmlformats.org/drawingml/2006/main" flipH="1">
          <a:off x="3672620" y="1433759"/>
          <a:ext cx="197340" cy="1020760"/>
        </a:xfrm>
        <a:prstGeom xmlns:a="http://schemas.openxmlformats.org/drawingml/2006/main" prst="straightConnector1">
          <a:avLst/>
        </a:prstGeom>
        <a:ln xmlns:a="http://schemas.openxmlformats.org/drawingml/2006/main" w="28575"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9262" cy="62819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1AA553-AC26-491A-AA2D-56D29BE66C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0.26373</cdr:x>
      <cdr:y>0.21898</cdr:y>
    </cdr:from>
    <cdr:to>
      <cdr:x>0.33011</cdr:x>
      <cdr:y>0.31724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E99F75E3-E992-4A59-A5E2-94F6EDDC26E0}"/>
            </a:ext>
          </a:extLst>
        </cdr:cNvPr>
        <cdr:cNvCxnSpPr/>
      </cdr:nvCxnSpPr>
      <cdr:spPr>
        <a:xfrm xmlns:a="http://schemas.openxmlformats.org/drawingml/2006/main" flipH="1">
          <a:off x="2287047" y="1376415"/>
          <a:ext cx="575687" cy="617555"/>
        </a:xfrm>
        <a:prstGeom xmlns:a="http://schemas.openxmlformats.org/drawingml/2006/main" prst="straightConnector1">
          <a:avLst/>
        </a:prstGeom>
        <a:ln xmlns:a="http://schemas.openxmlformats.org/drawingml/2006/main" w="38100"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0.17019</cdr:x>
      <cdr:y>0.5229</cdr:y>
    </cdr:from>
    <cdr:to>
      <cdr:x>0.17139</cdr:x>
      <cdr:y>0.73855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FDE0D652-2DC1-4F31-92BB-8513AF94A8FB}"/>
            </a:ext>
          </a:extLst>
        </cdr:cNvPr>
        <cdr:cNvCxnSpPr/>
      </cdr:nvCxnSpPr>
      <cdr:spPr>
        <a:xfrm xmlns:a="http://schemas.openxmlformats.org/drawingml/2006/main" flipH="1" flipV="1">
          <a:off x="1475852" y="3286648"/>
          <a:ext cx="10467" cy="1355481"/>
        </a:xfrm>
        <a:prstGeom xmlns:a="http://schemas.openxmlformats.org/drawingml/2006/main" prst="straightConnector1">
          <a:avLst/>
        </a:prstGeom>
        <a:ln xmlns:a="http://schemas.openxmlformats.org/drawingml/2006/main" w="38100"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0.63066</cdr:x>
      <cdr:y>0.55596</cdr:y>
    </cdr:from>
    <cdr:to>
      <cdr:x>0.72644</cdr:x>
      <cdr:y>0.6861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FDE0D652-2DC1-4F31-92BB-8513AF94A8FB}"/>
            </a:ext>
          </a:extLst>
        </cdr:cNvPr>
        <cdr:cNvCxnSpPr/>
      </cdr:nvCxnSpPr>
      <cdr:spPr>
        <a:xfrm xmlns:a="http://schemas.openxmlformats.org/drawingml/2006/main" flipH="1">
          <a:off x="5469025" y="3494454"/>
          <a:ext cx="830595" cy="817964"/>
        </a:xfrm>
        <a:prstGeom xmlns:a="http://schemas.openxmlformats.org/drawingml/2006/main" prst="straightConnector1">
          <a:avLst/>
        </a:prstGeom>
        <a:ln xmlns:a="http://schemas.openxmlformats.org/drawingml/2006/main" w="38100"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0.42124</cdr:x>
      <cdr:y>0.38943</cdr:y>
    </cdr:from>
    <cdr:to>
      <cdr:x>0.4959</cdr:x>
      <cdr:y>0.68776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FDE0D652-2DC1-4F31-92BB-8513AF94A8FB}"/>
            </a:ext>
          </a:extLst>
        </cdr:cNvPr>
        <cdr:cNvCxnSpPr/>
      </cdr:nvCxnSpPr>
      <cdr:spPr>
        <a:xfrm xmlns:a="http://schemas.openxmlformats.org/drawingml/2006/main" flipH="1">
          <a:off x="3652995" y="2447750"/>
          <a:ext cx="647421" cy="1875135"/>
        </a:xfrm>
        <a:prstGeom xmlns:a="http://schemas.openxmlformats.org/drawingml/2006/main" prst="straightConnector1">
          <a:avLst/>
        </a:prstGeom>
        <a:ln xmlns:a="http://schemas.openxmlformats.org/drawingml/2006/main" w="38100"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obiedw/Downloads/V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zene-Toluene"/>
      <sheetName val="BT xy"/>
      <sheetName val="BT Txy"/>
      <sheetName val="Ethanol-Water"/>
      <sheetName val="EW xy"/>
      <sheetName val="EW Txy"/>
      <sheetName val="Isopropanol-Water"/>
      <sheetName val="IW xy"/>
      <sheetName val="IW Txy"/>
      <sheetName val="Hexane-Octane"/>
      <sheetName val="HO xy"/>
      <sheetName val="HO Txy"/>
      <sheetName val="Ethylbenzene-Styrene"/>
      <sheetName val="ES xy"/>
      <sheetName val="ES Txy"/>
      <sheetName val="Methanol-Water"/>
      <sheetName val="MW xy"/>
      <sheetName val="MW Txy"/>
      <sheetName val="Hexane-Heptane"/>
      <sheetName val="HH xy"/>
      <sheetName val="HH Txy"/>
      <sheetName val="Benzene-Chlorobenzene"/>
      <sheetName val="BC xy"/>
      <sheetName val="Acetone-Isopropanol"/>
      <sheetName val="AI xy"/>
      <sheetName val="AI Txy"/>
      <sheetName val="butane-hexane"/>
      <sheetName val="BH xy"/>
    </sheetNames>
    <sheetDataSet>
      <sheetData sheetId="0">
        <row r="2">
          <cell r="K2">
            <v>0</v>
          </cell>
          <cell r="L2">
            <v>0</v>
          </cell>
        </row>
        <row r="3">
          <cell r="K3">
            <v>1</v>
          </cell>
          <cell r="L3">
            <v>1</v>
          </cell>
        </row>
      </sheetData>
      <sheetData sheetId="1" refreshError="1"/>
      <sheetData sheetId="2" refreshError="1"/>
      <sheetData sheetId="3">
        <row r="6">
          <cell r="A6">
            <v>99.974000000000004</v>
          </cell>
          <cell r="B6">
            <v>0</v>
          </cell>
          <cell r="C6">
            <v>0</v>
          </cell>
        </row>
        <row r="7">
          <cell r="A7">
            <v>97.328999999999994</v>
          </cell>
          <cell r="B7">
            <v>0.01</v>
          </cell>
          <cell r="C7">
            <v>9.9629999999999996E-2</v>
          </cell>
        </row>
        <row r="8">
          <cell r="A8">
            <v>95.155000000000001</v>
          </cell>
          <cell r="B8">
            <v>0.02</v>
          </cell>
          <cell r="C8">
            <v>0.17604</v>
          </cell>
        </row>
        <row r="9">
          <cell r="A9">
            <v>93.35</v>
          </cell>
          <cell r="B9">
            <v>0.03</v>
          </cell>
          <cell r="C9">
            <v>0.23601</v>
          </cell>
        </row>
        <row r="10">
          <cell r="A10">
            <v>91.837000000000003</v>
          </cell>
          <cell r="B10">
            <v>0.04</v>
          </cell>
          <cell r="C10">
            <v>0.28403</v>
          </cell>
        </row>
        <row r="11">
          <cell r="A11">
            <v>90.558000000000007</v>
          </cell>
          <cell r="B11">
            <v>0.05</v>
          </cell>
          <cell r="C11">
            <v>0.32313999999999998</v>
          </cell>
        </row>
        <row r="12">
          <cell r="A12">
            <v>89.468999999999994</v>
          </cell>
          <cell r="B12">
            <v>0.06</v>
          </cell>
          <cell r="C12">
            <v>0.35547000000000001</v>
          </cell>
        </row>
        <row r="13">
          <cell r="A13">
            <v>88.534999999999997</v>
          </cell>
          <cell r="B13">
            <v>7.0000000000000007E-2</v>
          </cell>
          <cell r="C13">
            <v>0.38253999999999999</v>
          </cell>
        </row>
        <row r="14">
          <cell r="A14">
            <v>87.728999999999999</v>
          </cell>
          <cell r="B14">
            <v>0.08</v>
          </cell>
          <cell r="C14">
            <v>0.40547</v>
          </cell>
        </row>
        <row r="15">
          <cell r="A15">
            <v>87.03</v>
          </cell>
          <cell r="B15">
            <v>0.09</v>
          </cell>
          <cell r="C15">
            <v>0.42509999999999998</v>
          </cell>
        </row>
        <row r="16">
          <cell r="A16">
            <v>86.418999999999997</v>
          </cell>
          <cell r="B16">
            <v>0.1</v>
          </cell>
          <cell r="C16">
            <v>0.44206000000000001</v>
          </cell>
        </row>
        <row r="17">
          <cell r="A17">
            <v>85.882000000000005</v>
          </cell>
          <cell r="B17">
            <v>0.11</v>
          </cell>
          <cell r="C17">
            <v>0.45684000000000002</v>
          </cell>
        </row>
        <row r="18">
          <cell r="A18">
            <v>85.409000000000006</v>
          </cell>
          <cell r="B18">
            <v>0.12</v>
          </cell>
          <cell r="C18">
            <v>0.46983000000000003</v>
          </cell>
        </row>
        <row r="19">
          <cell r="A19">
            <v>84.99</v>
          </cell>
          <cell r="B19">
            <v>0.13</v>
          </cell>
          <cell r="C19">
            <v>0.48132999999999998</v>
          </cell>
        </row>
        <row r="20">
          <cell r="A20">
            <v>84.616</v>
          </cell>
          <cell r="B20">
            <v>0.14000000000000001</v>
          </cell>
          <cell r="C20">
            <v>0.49159000000000003</v>
          </cell>
        </row>
        <row r="21">
          <cell r="A21">
            <v>84.281000000000006</v>
          </cell>
          <cell r="B21">
            <v>0.15</v>
          </cell>
          <cell r="C21">
            <v>0.50080000000000002</v>
          </cell>
        </row>
        <row r="22">
          <cell r="A22">
            <v>83.98</v>
          </cell>
          <cell r="B22">
            <v>0.16</v>
          </cell>
          <cell r="C22">
            <v>0.50912999999999997</v>
          </cell>
        </row>
        <row r="23">
          <cell r="A23">
            <v>83.707999999999998</v>
          </cell>
          <cell r="B23">
            <v>0.17</v>
          </cell>
          <cell r="C23">
            <v>0.51670000000000005</v>
          </cell>
        </row>
        <row r="24">
          <cell r="A24">
            <v>83.46</v>
          </cell>
          <cell r="B24">
            <v>0.18</v>
          </cell>
          <cell r="C24">
            <v>0.52363999999999999</v>
          </cell>
        </row>
        <row r="25">
          <cell r="A25">
            <v>83.233999999999995</v>
          </cell>
          <cell r="B25">
            <v>0.19</v>
          </cell>
          <cell r="C25">
            <v>0.53003</v>
          </cell>
        </row>
        <row r="26">
          <cell r="A26">
            <v>83.027000000000001</v>
          </cell>
          <cell r="B26">
            <v>0.2</v>
          </cell>
          <cell r="C26">
            <v>0.53595000000000004</v>
          </cell>
        </row>
        <row r="27">
          <cell r="A27">
            <v>82.837000000000003</v>
          </cell>
          <cell r="B27">
            <v>0.21</v>
          </cell>
          <cell r="C27">
            <v>0.54147999999999996</v>
          </cell>
        </row>
        <row r="28">
          <cell r="A28">
            <v>82.66</v>
          </cell>
          <cell r="B28">
            <v>0.22</v>
          </cell>
          <cell r="C28">
            <v>0.54664999999999997</v>
          </cell>
        </row>
        <row r="29">
          <cell r="A29">
            <v>82.495999999999995</v>
          </cell>
          <cell r="B29">
            <v>0.23</v>
          </cell>
          <cell r="C29">
            <v>0.55154000000000003</v>
          </cell>
        </row>
        <row r="30">
          <cell r="A30">
            <v>82.341999999999999</v>
          </cell>
          <cell r="B30">
            <v>0.24</v>
          </cell>
          <cell r="C30">
            <v>0.55617000000000005</v>
          </cell>
        </row>
        <row r="31">
          <cell r="A31">
            <v>82.197999999999993</v>
          </cell>
          <cell r="B31">
            <v>0.25</v>
          </cell>
          <cell r="C31">
            <v>0.56059000000000003</v>
          </cell>
        </row>
        <row r="32">
          <cell r="A32">
            <v>82.061999999999998</v>
          </cell>
          <cell r="B32">
            <v>0.26</v>
          </cell>
          <cell r="C32">
            <v>0.56481999999999999</v>
          </cell>
        </row>
        <row r="33">
          <cell r="A33">
            <v>81.933999999999997</v>
          </cell>
          <cell r="B33">
            <v>0.27</v>
          </cell>
          <cell r="C33">
            <v>0.56889000000000001</v>
          </cell>
        </row>
        <row r="34">
          <cell r="A34">
            <v>81.811000000000007</v>
          </cell>
          <cell r="B34">
            <v>0.28000000000000003</v>
          </cell>
          <cell r="C34">
            <v>0.57284000000000002</v>
          </cell>
        </row>
        <row r="35">
          <cell r="A35">
            <v>81.694999999999993</v>
          </cell>
          <cell r="B35">
            <v>0.28999999999999998</v>
          </cell>
          <cell r="C35">
            <v>0.57667999999999997</v>
          </cell>
        </row>
        <row r="36">
          <cell r="A36">
            <v>81.582999999999998</v>
          </cell>
          <cell r="B36">
            <v>0.3</v>
          </cell>
          <cell r="C36">
            <v>0.58043</v>
          </cell>
        </row>
        <row r="37">
          <cell r="A37">
            <v>81.475999999999999</v>
          </cell>
          <cell r="B37">
            <v>0.31</v>
          </cell>
          <cell r="C37">
            <v>0.58409999999999995</v>
          </cell>
        </row>
        <row r="38">
          <cell r="A38">
            <v>81.372</v>
          </cell>
          <cell r="B38">
            <v>0.32</v>
          </cell>
          <cell r="C38">
            <v>0.58772000000000002</v>
          </cell>
        </row>
        <row r="39">
          <cell r="A39">
            <v>81.272000000000006</v>
          </cell>
          <cell r="B39">
            <v>0.33</v>
          </cell>
          <cell r="C39">
            <v>0.59128999999999998</v>
          </cell>
        </row>
        <row r="40">
          <cell r="A40">
            <v>81.174999999999997</v>
          </cell>
          <cell r="B40">
            <v>0.34</v>
          </cell>
          <cell r="C40">
            <v>0.59482999999999997</v>
          </cell>
        </row>
        <row r="41">
          <cell r="A41">
            <v>81.081000000000003</v>
          </cell>
          <cell r="B41">
            <v>0.35</v>
          </cell>
          <cell r="C41">
            <v>0.59836</v>
          </cell>
        </row>
        <row r="42">
          <cell r="A42">
            <v>80.989000000000004</v>
          </cell>
          <cell r="B42">
            <v>0.36</v>
          </cell>
          <cell r="C42">
            <v>0.60187000000000002</v>
          </cell>
        </row>
        <row r="43">
          <cell r="A43">
            <v>80.900000000000006</v>
          </cell>
          <cell r="B43">
            <v>0.37</v>
          </cell>
          <cell r="C43">
            <v>0.60538000000000003</v>
          </cell>
        </row>
        <row r="44">
          <cell r="A44">
            <v>80.811999999999998</v>
          </cell>
          <cell r="B44">
            <v>0.38</v>
          </cell>
          <cell r="C44">
            <v>0.6089</v>
          </cell>
        </row>
        <row r="45">
          <cell r="A45">
            <v>80.725999999999999</v>
          </cell>
          <cell r="B45">
            <v>0.39</v>
          </cell>
          <cell r="C45">
            <v>0.61243000000000003</v>
          </cell>
        </row>
        <row r="46">
          <cell r="A46">
            <v>80.641999999999996</v>
          </cell>
          <cell r="B46">
            <v>0.4</v>
          </cell>
          <cell r="C46">
            <v>0.61597999999999997</v>
          </cell>
        </row>
        <row r="47">
          <cell r="A47">
            <v>80.56</v>
          </cell>
          <cell r="B47">
            <v>0.41</v>
          </cell>
          <cell r="C47">
            <v>0.61956999999999995</v>
          </cell>
        </row>
        <row r="48">
          <cell r="A48">
            <v>80.478999999999999</v>
          </cell>
          <cell r="B48">
            <v>0.42</v>
          </cell>
          <cell r="C48">
            <v>0.62317999999999996</v>
          </cell>
        </row>
        <row r="49">
          <cell r="A49">
            <v>80.399000000000001</v>
          </cell>
          <cell r="B49">
            <v>0.43</v>
          </cell>
          <cell r="C49">
            <v>0.62683999999999995</v>
          </cell>
        </row>
        <row r="50">
          <cell r="A50">
            <v>80.320999999999998</v>
          </cell>
          <cell r="B50">
            <v>0.44</v>
          </cell>
          <cell r="C50">
            <v>0.63053000000000003</v>
          </cell>
        </row>
        <row r="51">
          <cell r="A51">
            <v>80.244</v>
          </cell>
          <cell r="B51">
            <v>0.45</v>
          </cell>
          <cell r="C51">
            <v>0.63427999999999995</v>
          </cell>
        </row>
        <row r="52">
          <cell r="A52">
            <v>80.168000000000006</v>
          </cell>
          <cell r="B52">
            <v>0.46</v>
          </cell>
          <cell r="C52">
            <v>0.63807999999999998</v>
          </cell>
        </row>
        <row r="53">
          <cell r="A53">
            <v>80.093000000000004</v>
          </cell>
          <cell r="B53">
            <v>0.47</v>
          </cell>
          <cell r="C53">
            <v>0.64193999999999996</v>
          </cell>
        </row>
        <row r="54">
          <cell r="A54">
            <v>80.019000000000005</v>
          </cell>
          <cell r="B54">
            <v>0.48</v>
          </cell>
          <cell r="C54">
            <v>0.64585999999999999</v>
          </cell>
        </row>
        <row r="55">
          <cell r="A55">
            <v>79.947000000000003</v>
          </cell>
          <cell r="B55">
            <v>0.49</v>
          </cell>
          <cell r="C55">
            <v>0.64983999999999997</v>
          </cell>
        </row>
        <row r="56">
          <cell r="A56">
            <v>79.876000000000005</v>
          </cell>
          <cell r="B56">
            <v>0.5</v>
          </cell>
          <cell r="C56">
            <v>0.65388999999999997</v>
          </cell>
        </row>
        <row r="57">
          <cell r="A57">
            <v>79.805000000000007</v>
          </cell>
          <cell r="B57">
            <v>0.51</v>
          </cell>
          <cell r="C57">
            <v>0.65800999999999998</v>
          </cell>
        </row>
        <row r="58">
          <cell r="A58">
            <v>79.736000000000004</v>
          </cell>
          <cell r="B58">
            <v>0.52</v>
          </cell>
          <cell r="C58">
            <v>0.66220999999999997</v>
          </cell>
        </row>
        <row r="59">
          <cell r="A59">
            <v>79.668000000000006</v>
          </cell>
          <cell r="B59">
            <v>0.53</v>
          </cell>
          <cell r="C59">
            <v>0.66647999999999996</v>
          </cell>
        </row>
        <row r="60">
          <cell r="A60">
            <v>79.600999999999999</v>
          </cell>
          <cell r="B60">
            <v>0.54</v>
          </cell>
          <cell r="C60">
            <v>0.67083000000000004</v>
          </cell>
        </row>
        <row r="61">
          <cell r="A61">
            <v>79.536000000000001</v>
          </cell>
          <cell r="B61">
            <v>0.55000000000000004</v>
          </cell>
          <cell r="C61">
            <v>0.67527000000000004</v>
          </cell>
        </row>
        <row r="62">
          <cell r="A62">
            <v>79.471000000000004</v>
          </cell>
          <cell r="B62">
            <v>0.56000000000000005</v>
          </cell>
          <cell r="C62">
            <v>0.67979000000000001</v>
          </cell>
        </row>
        <row r="63">
          <cell r="A63">
            <v>79.408000000000001</v>
          </cell>
          <cell r="B63">
            <v>0.56999999999999995</v>
          </cell>
          <cell r="C63">
            <v>0.68440000000000001</v>
          </cell>
        </row>
        <row r="64">
          <cell r="A64">
            <v>79.346000000000004</v>
          </cell>
          <cell r="B64">
            <v>0.57999999999999996</v>
          </cell>
          <cell r="C64">
            <v>0.68910000000000005</v>
          </cell>
        </row>
        <row r="65">
          <cell r="A65">
            <v>79.284999999999997</v>
          </cell>
          <cell r="B65">
            <v>0.59</v>
          </cell>
          <cell r="C65">
            <v>0.69389000000000001</v>
          </cell>
        </row>
        <row r="66">
          <cell r="A66">
            <v>79.224999999999994</v>
          </cell>
          <cell r="B66">
            <v>0.6</v>
          </cell>
          <cell r="C66">
            <v>0.69877999999999996</v>
          </cell>
        </row>
        <row r="67">
          <cell r="A67">
            <v>79.167000000000002</v>
          </cell>
          <cell r="B67">
            <v>0.61</v>
          </cell>
          <cell r="C67">
            <v>0.70376000000000005</v>
          </cell>
        </row>
        <row r="68">
          <cell r="A68">
            <v>79.11</v>
          </cell>
          <cell r="B68">
            <v>0.62</v>
          </cell>
          <cell r="C68">
            <v>0.70884999999999998</v>
          </cell>
        </row>
        <row r="69">
          <cell r="A69">
            <v>79.055000000000007</v>
          </cell>
          <cell r="B69">
            <v>0.63</v>
          </cell>
          <cell r="C69">
            <v>0.71404000000000001</v>
          </cell>
        </row>
        <row r="70">
          <cell r="A70">
            <v>79.001000000000005</v>
          </cell>
          <cell r="B70">
            <v>0.64</v>
          </cell>
          <cell r="C70">
            <v>0.71933000000000002</v>
          </cell>
        </row>
        <row r="71">
          <cell r="A71">
            <v>78.947999999999993</v>
          </cell>
          <cell r="B71">
            <v>0.65</v>
          </cell>
          <cell r="C71">
            <v>0.72472999999999999</v>
          </cell>
        </row>
        <row r="72">
          <cell r="A72">
            <v>78.897000000000006</v>
          </cell>
          <cell r="B72">
            <v>0.66</v>
          </cell>
          <cell r="C72">
            <v>0.73023000000000005</v>
          </cell>
        </row>
        <row r="73">
          <cell r="A73">
            <v>78.847999999999999</v>
          </cell>
          <cell r="B73">
            <v>0.67</v>
          </cell>
          <cell r="C73">
            <v>0.73585</v>
          </cell>
        </row>
        <row r="74">
          <cell r="A74">
            <v>78.8</v>
          </cell>
          <cell r="B74">
            <v>0.68</v>
          </cell>
          <cell r="C74">
            <v>0.74158000000000002</v>
          </cell>
        </row>
        <row r="75">
          <cell r="A75">
            <v>78.753</v>
          </cell>
          <cell r="B75">
            <v>0.69</v>
          </cell>
          <cell r="C75">
            <v>0.74743000000000004</v>
          </cell>
        </row>
        <row r="76">
          <cell r="A76">
            <v>78.709000000000003</v>
          </cell>
          <cell r="B76">
            <v>0.7</v>
          </cell>
          <cell r="C76">
            <v>0.75339</v>
          </cell>
        </row>
        <row r="77">
          <cell r="A77">
            <v>78.665000000000006</v>
          </cell>
          <cell r="B77">
            <v>0.71</v>
          </cell>
          <cell r="C77">
            <v>0.75948000000000004</v>
          </cell>
        </row>
        <row r="78">
          <cell r="A78">
            <v>78.623999999999995</v>
          </cell>
          <cell r="B78">
            <v>0.72</v>
          </cell>
          <cell r="C78">
            <v>0.76568999999999998</v>
          </cell>
        </row>
        <row r="79">
          <cell r="A79">
            <v>78.584000000000003</v>
          </cell>
          <cell r="B79">
            <v>0.73</v>
          </cell>
          <cell r="C79">
            <v>0.77202000000000004</v>
          </cell>
        </row>
        <row r="80">
          <cell r="A80">
            <v>78.546999999999997</v>
          </cell>
          <cell r="B80">
            <v>0.74</v>
          </cell>
          <cell r="C80">
            <v>0.77847999999999995</v>
          </cell>
        </row>
        <row r="81">
          <cell r="A81">
            <v>78.510999999999996</v>
          </cell>
          <cell r="B81">
            <v>0.75</v>
          </cell>
          <cell r="C81">
            <v>0.78507000000000005</v>
          </cell>
        </row>
        <row r="82">
          <cell r="A82">
            <v>78.477000000000004</v>
          </cell>
          <cell r="B82">
            <v>0.76</v>
          </cell>
          <cell r="C82">
            <v>0.79178999999999999</v>
          </cell>
        </row>
        <row r="83">
          <cell r="A83">
            <v>78.444999999999993</v>
          </cell>
          <cell r="B83">
            <v>0.77</v>
          </cell>
          <cell r="C83">
            <v>0.79864000000000002</v>
          </cell>
        </row>
        <row r="84">
          <cell r="A84">
            <v>78.414000000000001</v>
          </cell>
          <cell r="B84">
            <v>0.78</v>
          </cell>
          <cell r="C84">
            <v>0.80564000000000002</v>
          </cell>
        </row>
        <row r="85">
          <cell r="A85">
            <v>78.385999999999996</v>
          </cell>
          <cell r="B85">
            <v>0.79</v>
          </cell>
          <cell r="C85">
            <v>0.81276999999999999</v>
          </cell>
        </row>
        <row r="86">
          <cell r="A86">
            <v>78.36</v>
          </cell>
          <cell r="B86">
            <v>0.8</v>
          </cell>
          <cell r="C86">
            <v>0.82003999999999999</v>
          </cell>
        </row>
        <row r="87">
          <cell r="A87">
            <v>78.334999999999994</v>
          </cell>
          <cell r="B87">
            <v>0.81</v>
          </cell>
          <cell r="C87">
            <v>0.82745999999999997</v>
          </cell>
        </row>
        <row r="88">
          <cell r="A88">
            <v>78.313000000000002</v>
          </cell>
          <cell r="B88">
            <v>0.82</v>
          </cell>
          <cell r="C88">
            <v>0.83503000000000005</v>
          </cell>
        </row>
        <row r="89">
          <cell r="A89">
            <v>78.293000000000006</v>
          </cell>
          <cell r="B89">
            <v>0.83</v>
          </cell>
          <cell r="C89">
            <v>0.84274000000000004</v>
          </cell>
        </row>
        <row r="90">
          <cell r="A90">
            <v>78.275000000000006</v>
          </cell>
          <cell r="B90">
            <v>0.84</v>
          </cell>
          <cell r="C90">
            <v>0.85060999999999998</v>
          </cell>
        </row>
        <row r="91">
          <cell r="A91">
            <v>78.260000000000005</v>
          </cell>
          <cell r="B91">
            <v>0.85</v>
          </cell>
          <cell r="C91">
            <v>0.85863999999999996</v>
          </cell>
        </row>
        <row r="92">
          <cell r="A92">
            <v>78.245999999999995</v>
          </cell>
          <cell r="B92">
            <v>0.86</v>
          </cell>
          <cell r="C92">
            <v>0.86682000000000003</v>
          </cell>
        </row>
        <row r="93">
          <cell r="A93">
            <v>78.234999999999999</v>
          </cell>
          <cell r="B93">
            <v>0.87</v>
          </cell>
          <cell r="C93">
            <v>0.87517</v>
          </cell>
        </row>
        <row r="94">
          <cell r="A94">
            <v>78.225999999999999</v>
          </cell>
          <cell r="B94">
            <v>0.88</v>
          </cell>
          <cell r="C94">
            <v>0.88368000000000002</v>
          </cell>
        </row>
        <row r="95">
          <cell r="A95">
            <v>78.218999999999994</v>
          </cell>
          <cell r="B95">
            <v>0.89</v>
          </cell>
          <cell r="C95">
            <v>0.89236000000000004</v>
          </cell>
        </row>
        <row r="96">
          <cell r="A96">
            <v>78.215000000000003</v>
          </cell>
          <cell r="B96">
            <v>0.9</v>
          </cell>
          <cell r="C96">
            <v>0.90122000000000002</v>
          </cell>
        </row>
        <row r="97">
          <cell r="A97">
            <v>78.212999999999994</v>
          </cell>
          <cell r="B97">
            <v>0.91</v>
          </cell>
          <cell r="C97">
            <v>0.91024000000000005</v>
          </cell>
        </row>
        <row r="98">
          <cell r="A98">
            <v>78.212999999999994</v>
          </cell>
          <cell r="B98">
            <v>0.92</v>
          </cell>
          <cell r="C98">
            <v>0.91944999999999999</v>
          </cell>
        </row>
        <row r="99">
          <cell r="A99">
            <v>78.215999999999994</v>
          </cell>
          <cell r="B99">
            <v>0.93</v>
          </cell>
          <cell r="C99">
            <v>0.92884</v>
          </cell>
        </row>
        <row r="100">
          <cell r="A100">
            <v>78.221999999999994</v>
          </cell>
          <cell r="B100">
            <v>0.94</v>
          </cell>
          <cell r="C100">
            <v>0.93840999999999997</v>
          </cell>
        </row>
        <row r="101">
          <cell r="A101">
            <v>78.23</v>
          </cell>
          <cell r="B101">
            <v>0.95</v>
          </cell>
          <cell r="C101">
            <v>0.94818000000000002</v>
          </cell>
        </row>
        <row r="102">
          <cell r="A102">
            <v>78.239999999999995</v>
          </cell>
          <cell r="B102">
            <v>0.96</v>
          </cell>
          <cell r="C102">
            <v>0.95813999999999999</v>
          </cell>
        </row>
        <row r="103">
          <cell r="A103">
            <v>78.254000000000005</v>
          </cell>
          <cell r="B103">
            <v>0.97</v>
          </cell>
          <cell r="C103">
            <v>0.96830000000000005</v>
          </cell>
        </row>
        <row r="104">
          <cell r="A104">
            <v>78.269000000000005</v>
          </cell>
          <cell r="B104">
            <v>0.98</v>
          </cell>
          <cell r="C104">
            <v>0.97865999999999997</v>
          </cell>
        </row>
        <row r="105">
          <cell r="A105">
            <v>78.287999999999997</v>
          </cell>
          <cell r="B105">
            <v>0.99</v>
          </cell>
          <cell r="C105">
            <v>0.98921999999999999</v>
          </cell>
        </row>
        <row r="106">
          <cell r="A106">
            <v>78.308999999999997</v>
          </cell>
          <cell r="B106">
            <v>1</v>
          </cell>
          <cell r="C106">
            <v>1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zoomScaleNormal="100" workbookViewId="0">
      <selection activeCell="I16" sqref="I16"/>
    </sheetView>
  </sheetViews>
  <sheetFormatPr defaultRowHeight="14.25" x14ac:dyDescent="0.45"/>
  <cols>
    <col min="4" max="4" width="2.59765625" customWidth="1"/>
    <col min="6" max="6" width="2.59765625" customWidth="1"/>
  </cols>
  <sheetData>
    <row r="1" spans="1:10" x14ac:dyDescent="0.45">
      <c r="A1" t="s">
        <v>0</v>
      </c>
    </row>
    <row r="5" spans="1:10" ht="21.4" thickBot="1" x14ac:dyDescent="0.7">
      <c r="A5" s="49"/>
      <c r="B5" s="49"/>
      <c r="C5" s="49"/>
      <c r="D5" s="49"/>
      <c r="E5" s="50"/>
      <c r="F5" s="51"/>
      <c r="G5" s="49"/>
      <c r="H5" s="49"/>
      <c r="I5" s="49"/>
    </row>
    <row r="6" spans="1:10" ht="24.75" thickTop="1" thickBot="1" x14ac:dyDescent="0.9">
      <c r="A6" s="49"/>
      <c r="B6" s="52" t="s">
        <v>30</v>
      </c>
      <c r="C6" s="53"/>
      <c r="D6" s="49"/>
      <c r="E6" s="50"/>
      <c r="F6" s="51"/>
      <c r="G6" s="49"/>
      <c r="H6" s="49"/>
      <c r="I6" s="49"/>
    </row>
    <row r="7" spans="1:10" ht="24.75" thickTop="1" thickBot="1" x14ac:dyDescent="0.9">
      <c r="A7" s="49"/>
      <c r="B7" s="54" t="s">
        <v>31</v>
      </c>
      <c r="C7" s="55"/>
      <c r="D7" s="49"/>
      <c r="E7" s="50"/>
      <c r="F7" s="51"/>
      <c r="G7" s="49"/>
      <c r="H7" s="49"/>
      <c r="I7" s="49"/>
    </row>
    <row r="8" spans="1:10" ht="21.75" thickTop="1" thickBot="1" x14ac:dyDescent="0.7">
      <c r="A8" s="49"/>
      <c r="B8" s="49"/>
      <c r="C8" s="49"/>
      <c r="D8" s="49"/>
      <c r="E8" s="56"/>
      <c r="F8" s="57"/>
      <c r="G8" s="49"/>
      <c r="H8" s="49"/>
      <c r="I8" s="49"/>
    </row>
    <row r="9" spans="1:10" ht="21.75" thickTop="1" thickBot="1" x14ac:dyDescent="0.7">
      <c r="A9" s="49"/>
      <c r="B9" s="49"/>
      <c r="C9" s="49"/>
      <c r="D9" s="78">
        <v>1</v>
      </c>
      <c r="E9" s="79"/>
      <c r="F9" s="80"/>
      <c r="G9" s="49"/>
      <c r="H9" s="49"/>
      <c r="I9" s="49"/>
    </row>
    <row r="10" spans="1:10" ht="24.75" thickTop="1" thickBot="1" x14ac:dyDescent="0.9">
      <c r="A10" s="49"/>
      <c r="B10" s="49"/>
      <c r="C10" s="49"/>
      <c r="D10" s="81"/>
      <c r="E10" s="82"/>
      <c r="F10" s="83"/>
      <c r="G10" s="58" t="s">
        <v>32</v>
      </c>
      <c r="H10" s="59"/>
      <c r="I10" s="49"/>
    </row>
    <row r="11" spans="1:10" ht="21.4" thickTop="1" x14ac:dyDescent="0.65">
      <c r="A11" s="49"/>
      <c r="B11" s="49"/>
      <c r="C11" s="49"/>
      <c r="D11" s="81"/>
      <c r="E11" s="82"/>
      <c r="F11" s="83"/>
      <c r="G11" s="49"/>
      <c r="H11" s="49"/>
      <c r="I11" s="49"/>
    </row>
    <row r="12" spans="1:10" ht="21.4" thickBot="1" x14ac:dyDescent="0.7">
      <c r="A12" s="49"/>
      <c r="B12" s="49"/>
      <c r="C12" s="49"/>
      <c r="D12" s="84"/>
      <c r="E12" s="85"/>
      <c r="F12" s="86"/>
      <c r="G12" s="49"/>
      <c r="H12" s="49"/>
      <c r="I12" s="49"/>
    </row>
    <row r="13" spans="1:10" ht="21.75" thickTop="1" thickBot="1" x14ac:dyDescent="0.7">
      <c r="A13" s="49"/>
      <c r="B13" s="49"/>
      <c r="C13" s="49"/>
      <c r="D13" s="49"/>
      <c r="E13" s="60"/>
      <c r="F13" s="49"/>
      <c r="G13" s="49"/>
      <c r="H13" s="49"/>
      <c r="I13" s="49"/>
      <c r="J13" s="1"/>
    </row>
    <row r="14" spans="1:10" ht="24.4" thickTop="1" x14ac:dyDescent="0.85">
      <c r="A14" s="49"/>
      <c r="B14" s="54" t="s">
        <v>30</v>
      </c>
      <c r="C14" s="61"/>
      <c r="D14" s="49"/>
      <c r="E14" s="60"/>
      <c r="F14" s="49"/>
      <c r="G14" s="54" t="s">
        <v>33</v>
      </c>
      <c r="H14" s="61"/>
      <c r="I14" s="62"/>
      <c r="J14" s="1"/>
    </row>
    <row r="15" spans="1:10" ht="24.4" thickBot="1" x14ac:dyDescent="0.9">
      <c r="A15" s="49"/>
      <c r="B15" s="54" t="s">
        <v>31</v>
      </c>
      <c r="C15" s="63"/>
      <c r="D15" s="49"/>
      <c r="E15" s="60"/>
      <c r="F15" s="49"/>
      <c r="G15" s="54" t="s">
        <v>34</v>
      </c>
      <c r="H15" s="63"/>
      <c r="I15" s="62"/>
      <c r="J15" s="1"/>
    </row>
    <row r="16" spans="1:10" ht="21.75" thickTop="1" thickBot="1" x14ac:dyDescent="0.7">
      <c r="A16" s="49"/>
      <c r="B16" s="49"/>
      <c r="C16" s="49"/>
      <c r="D16" s="49"/>
      <c r="E16" s="64"/>
      <c r="F16" s="49"/>
      <c r="G16" s="49"/>
      <c r="H16" s="49"/>
      <c r="I16" s="62"/>
      <c r="J16" s="1"/>
    </row>
    <row r="17" spans="1:10" ht="21.75" thickTop="1" thickBot="1" x14ac:dyDescent="0.7">
      <c r="A17" s="49"/>
      <c r="B17" s="49"/>
      <c r="C17" s="49"/>
      <c r="D17" s="78">
        <v>2</v>
      </c>
      <c r="E17" s="79"/>
      <c r="F17" s="80"/>
      <c r="G17" s="49"/>
      <c r="H17" s="49"/>
      <c r="I17" s="62"/>
      <c r="J17" s="1"/>
    </row>
    <row r="18" spans="1:10" ht="24.75" thickTop="1" thickBot="1" x14ac:dyDescent="0.9">
      <c r="A18" s="65" t="s">
        <v>5</v>
      </c>
      <c r="B18" s="66"/>
      <c r="C18" s="49"/>
      <c r="D18" s="81"/>
      <c r="E18" s="82"/>
      <c r="F18" s="83"/>
      <c r="G18" s="58" t="s">
        <v>35</v>
      </c>
      <c r="H18" s="59"/>
      <c r="I18" s="62"/>
      <c r="J18" s="1"/>
    </row>
    <row r="19" spans="1:10" ht="21.75" thickTop="1" thickBot="1" x14ac:dyDescent="0.7">
      <c r="A19" s="65" t="s">
        <v>6</v>
      </c>
      <c r="B19" s="67"/>
      <c r="C19" s="68"/>
      <c r="D19" s="81"/>
      <c r="E19" s="82"/>
      <c r="F19" s="83"/>
      <c r="G19" s="49"/>
      <c r="H19" s="49"/>
      <c r="I19" s="62"/>
      <c r="J19" s="1"/>
    </row>
    <row r="20" spans="1:10" ht="21.75" thickTop="1" thickBot="1" x14ac:dyDescent="0.7">
      <c r="A20" s="49"/>
      <c r="B20" s="49"/>
      <c r="C20" s="49"/>
      <c r="D20" s="84"/>
      <c r="E20" s="85"/>
      <c r="F20" s="86"/>
      <c r="G20" s="49"/>
      <c r="H20" s="49"/>
      <c r="I20" s="62"/>
      <c r="J20" s="1"/>
    </row>
    <row r="21" spans="1:10" ht="21.75" thickTop="1" thickBot="1" x14ac:dyDescent="0.7">
      <c r="A21" s="49"/>
      <c r="B21" s="49"/>
      <c r="C21" s="49"/>
      <c r="D21" s="69"/>
      <c r="E21" s="70"/>
      <c r="F21" s="49"/>
      <c r="G21" s="49"/>
      <c r="H21" s="49"/>
      <c r="I21" s="49"/>
    </row>
    <row r="22" spans="1:10" ht="24.4" thickTop="1" x14ac:dyDescent="0.85">
      <c r="A22" s="49"/>
      <c r="B22" s="49"/>
      <c r="C22" s="49"/>
      <c r="D22" s="51"/>
      <c r="E22" s="70"/>
      <c r="F22" s="49"/>
      <c r="G22" s="54" t="s">
        <v>33</v>
      </c>
      <c r="H22" s="61"/>
      <c r="I22" s="49"/>
    </row>
    <row r="23" spans="1:10" ht="24.4" thickBot="1" x14ac:dyDescent="0.9">
      <c r="A23" s="49"/>
      <c r="B23" s="49"/>
      <c r="C23" s="49"/>
      <c r="D23" s="51"/>
      <c r="E23" s="70"/>
      <c r="F23" s="49"/>
      <c r="G23" s="54" t="s">
        <v>34</v>
      </c>
      <c r="H23" s="63"/>
      <c r="I23" s="49"/>
    </row>
    <row r="24" spans="1:10" ht="21.4" thickTop="1" x14ac:dyDescent="0.65">
      <c r="A24" s="49"/>
      <c r="B24" s="49"/>
      <c r="C24" s="49"/>
      <c r="D24" s="51"/>
      <c r="E24" s="70"/>
      <c r="F24" s="49"/>
      <c r="G24" s="49"/>
      <c r="H24" s="49"/>
      <c r="I24" s="49"/>
    </row>
  </sheetData>
  <mergeCells count="2">
    <mergeCell ref="D9:F12"/>
    <mergeCell ref="D17:F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showGridLines="0" tabSelected="1" zoomScaleNormal="100" workbookViewId="0">
      <selection activeCell="N27" sqref="N27"/>
    </sheetView>
  </sheetViews>
  <sheetFormatPr defaultRowHeight="14.25" x14ac:dyDescent="0.45"/>
  <cols>
    <col min="4" max="4" width="2.59765625" customWidth="1"/>
    <col min="6" max="6" width="2.59765625" customWidth="1"/>
  </cols>
  <sheetData>
    <row r="1" spans="1:22" ht="14.65" thickBot="1" x14ac:dyDescent="0.5">
      <c r="A1" t="s">
        <v>0</v>
      </c>
    </row>
    <row r="2" spans="1:22" ht="14.65" thickTop="1" x14ac:dyDescent="0.45">
      <c r="I2" s="16" t="s">
        <v>15</v>
      </c>
      <c r="J2" s="17" t="s">
        <v>16</v>
      </c>
      <c r="K2" s="17">
        <v>6</v>
      </c>
      <c r="L2" s="17">
        <v>5</v>
      </c>
      <c r="M2" s="17">
        <v>4</v>
      </c>
      <c r="N2" s="17">
        <v>3</v>
      </c>
      <c r="O2" s="17">
        <v>2</v>
      </c>
      <c r="P2" s="17">
        <v>1</v>
      </c>
      <c r="Q2" s="18">
        <v>0</v>
      </c>
    </row>
    <row r="3" spans="1:22" x14ac:dyDescent="0.45">
      <c r="I3" s="19" t="s">
        <v>14</v>
      </c>
      <c r="J3" s="7" t="s">
        <v>13</v>
      </c>
      <c r="K3" s="7"/>
      <c r="L3" s="7"/>
      <c r="M3" s="7"/>
      <c r="N3" s="7">
        <v>0.1263</v>
      </c>
      <c r="O3" s="7">
        <v>-12.529</v>
      </c>
      <c r="P3" s="7">
        <v>-25.114000000000001</v>
      </c>
      <c r="Q3" s="20">
        <v>99.968000000000004</v>
      </c>
    </row>
    <row r="4" spans="1:22" x14ac:dyDescent="0.45">
      <c r="I4" s="19" t="s">
        <v>14</v>
      </c>
      <c r="J4" s="7" t="s">
        <v>18</v>
      </c>
      <c r="K4" s="7"/>
      <c r="L4" s="7"/>
      <c r="M4" s="7">
        <v>-490.61</v>
      </c>
      <c r="N4" s="7">
        <v>1211.8</v>
      </c>
      <c r="O4" s="7">
        <v>-1044.5</v>
      </c>
      <c r="P4" s="7">
        <v>342.56</v>
      </c>
      <c r="Q4" s="20">
        <v>53.375</v>
      </c>
    </row>
    <row r="5" spans="1:22" ht="14.65" thickBot="1" x14ac:dyDescent="0.5">
      <c r="E5" s="10"/>
      <c r="F5" s="4"/>
      <c r="I5" s="19" t="s">
        <v>17</v>
      </c>
      <c r="J5" s="7" t="s">
        <v>19</v>
      </c>
      <c r="K5" s="7"/>
      <c r="L5" s="7"/>
      <c r="M5" s="7">
        <v>25444</v>
      </c>
      <c r="N5" s="7">
        <v>-12088</v>
      </c>
      <c r="O5" s="7">
        <v>2429.6</v>
      </c>
      <c r="P5" s="7">
        <v>-282.69</v>
      </c>
      <c r="Q5" s="20">
        <v>99.950999999999993</v>
      </c>
    </row>
    <row r="6" spans="1:22" ht="16.5" thickTop="1" thickBot="1" x14ac:dyDescent="0.6">
      <c r="B6" s="29" t="s">
        <v>9</v>
      </c>
      <c r="C6" s="47">
        <v>40</v>
      </c>
      <c r="E6" s="10"/>
      <c r="F6" s="4"/>
      <c r="I6" s="21" t="s">
        <v>17</v>
      </c>
      <c r="J6" s="22" t="s">
        <v>20</v>
      </c>
      <c r="K6" s="22"/>
      <c r="L6" s="22">
        <v>-171.21</v>
      </c>
      <c r="M6" s="22">
        <v>478.64</v>
      </c>
      <c r="N6" s="22">
        <v>-520.77</v>
      </c>
      <c r="O6" s="22">
        <v>281.67</v>
      </c>
      <c r="P6" s="22">
        <v>-84.126999999999995</v>
      </c>
      <c r="Q6" s="23">
        <v>92.058000000000007</v>
      </c>
    </row>
    <row r="7" spans="1:22" ht="18.75" thickTop="1" thickBot="1" x14ac:dyDescent="0.6">
      <c r="B7" s="9" t="s">
        <v>10</v>
      </c>
      <c r="C7" s="44">
        <v>0.44389837822472666</v>
      </c>
      <c r="E7" s="10"/>
      <c r="F7" s="4"/>
      <c r="M7" s="15"/>
    </row>
    <row r="8" spans="1:22" ht="15" thickTop="1" thickBot="1" x14ac:dyDescent="0.5">
      <c r="E8" s="11"/>
      <c r="F8" s="12"/>
    </row>
    <row r="9" spans="1:22" ht="18.75" thickTop="1" thickBot="1" x14ac:dyDescent="0.6">
      <c r="D9" s="87">
        <v>1</v>
      </c>
      <c r="E9" s="88"/>
      <c r="F9" s="89"/>
      <c r="J9" s="26" t="s">
        <v>21</v>
      </c>
      <c r="K9" s="71">
        <f>+C14-C6-H14</f>
        <v>0</v>
      </c>
      <c r="M9" s="15"/>
    </row>
    <row r="10" spans="1:22" ht="16.5" thickTop="1" thickBot="1" x14ac:dyDescent="0.6">
      <c r="D10" s="90"/>
      <c r="E10" s="91"/>
      <c r="F10" s="92"/>
      <c r="G10" s="30" t="s">
        <v>8</v>
      </c>
      <c r="H10" s="41">
        <v>86.362196912744736</v>
      </c>
      <c r="J10" s="27" t="s">
        <v>22</v>
      </c>
      <c r="K10" s="72">
        <f>+C14*C15-C6*C7-H14*H15</f>
        <v>0</v>
      </c>
    </row>
    <row r="11" spans="1:22" ht="14.65" thickTop="1" x14ac:dyDescent="0.45">
      <c r="D11" s="90"/>
      <c r="E11" s="91"/>
      <c r="F11" s="92"/>
      <c r="J11" s="27" t="s">
        <v>23</v>
      </c>
      <c r="K11" s="72">
        <f>+IF(H15&lt;=0.15,N11,P11)</f>
        <v>-3.0377785265045532E-7</v>
      </c>
      <c r="M11" s="16" t="s">
        <v>19</v>
      </c>
      <c r="N11" s="31">
        <f>+$M$5*H15^4+$N$5*H15^3+$O$5*H15^2+$P$5*H15+$Q$5-H10</f>
        <v>-3.0377785265045532E-7</v>
      </c>
      <c r="O11" s="17" t="s">
        <v>20</v>
      </c>
      <c r="P11" s="33">
        <f>+$L$6*H15^5+$M$6*H15^4+$N$6*H15^3+$O$6*H15^2+$P$6*H15+$Q$6-H10</f>
        <v>-0.4270492397972987</v>
      </c>
      <c r="R11" s="96" t="s">
        <v>29</v>
      </c>
      <c r="S11" s="97"/>
    </row>
    <row r="12" spans="1:22" ht="14.65" thickBot="1" x14ac:dyDescent="0.5">
      <c r="D12" s="93"/>
      <c r="E12" s="94"/>
      <c r="F12" s="95"/>
      <c r="J12" s="27" t="s">
        <v>24</v>
      </c>
      <c r="K12" s="72">
        <f>+IF(C7&lt;=0.5,N12,P12)</f>
        <v>7.817305913704331E-9</v>
      </c>
      <c r="M12" s="21" t="s">
        <v>13</v>
      </c>
      <c r="N12" s="32">
        <f>+$N$3*C7^3+$O$3*C7^2+$P$3*C7+$Q$3-H10</f>
        <v>7.817305913704331E-9</v>
      </c>
      <c r="O12" s="22" t="s">
        <v>18</v>
      </c>
      <c r="P12" s="34">
        <f>+$M$4*C7^4+$N$4*C7^3+$O$4*C7^2+$P$4*C7+$Q$4-H10</f>
        <v>0.20547595938586483</v>
      </c>
      <c r="R12" s="19" t="s">
        <v>3</v>
      </c>
      <c r="S12" s="20" t="s">
        <v>4</v>
      </c>
    </row>
    <row r="13" spans="1:22" ht="15" thickTop="1" thickBot="1" x14ac:dyDescent="0.5">
      <c r="E13" s="5"/>
      <c r="J13" s="28" t="s">
        <v>25</v>
      </c>
      <c r="K13" s="73">
        <f>+C6-H14</f>
        <v>0</v>
      </c>
      <c r="M13" s="25"/>
      <c r="N13" s="25"/>
      <c r="O13" s="25"/>
      <c r="P13" s="25"/>
      <c r="R13" s="75">
        <f>+C7</f>
        <v>0.44389837822472666</v>
      </c>
      <c r="S13" s="76">
        <f>+C7</f>
        <v>0.44389837822472666</v>
      </c>
      <c r="V13" s="1"/>
    </row>
    <row r="14" spans="1:22" ht="16.149999999999999" thickTop="1" x14ac:dyDescent="0.55000000000000004">
      <c r="B14" s="9" t="s">
        <v>9</v>
      </c>
      <c r="C14" s="42">
        <v>80</v>
      </c>
      <c r="E14" s="5"/>
      <c r="G14" s="9" t="s">
        <v>11</v>
      </c>
      <c r="H14" s="42">
        <v>40.000000000000007</v>
      </c>
      <c r="K14" s="74"/>
      <c r="R14" s="75">
        <f>+H15</f>
        <v>0.10126183850727676</v>
      </c>
      <c r="S14" s="76">
        <f>+C7</f>
        <v>0.44389837822472666</v>
      </c>
      <c r="U14" s="1"/>
      <c r="V14" s="1"/>
    </row>
    <row r="15" spans="1:22" ht="16.149999999999999" thickBot="1" x14ac:dyDescent="0.6">
      <c r="B15" s="9" t="s">
        <v>10</v>
      </c>
      <c r="C15" s="43">
        <v>0.27258010836600172</v>
      </c>
      <c r="E15" s="5"/>
      <c r="G15" s="9" t="s">
        <v>12</v>
      </c>
      <c r="H15" s="43">
        <v>0.10126183850727676</v>
      </c>
      <c r="K15" s="74"/>
      <c r="R15" s="75">
        <f>H15</f>
        <v>0.10126183850727676</v>
      </c>
      <c r="S15" s="76">
        <f>+C15</f>
        <v>0.27258010836600172</v>
      </c>
      <c r="U15" s="1"/>
      <c r="V15" s="1"/>
    </row>
    <row r="16" spans="1:22" ht="15" thickTop="1" thickBot="1" x14ac:dyDescent="0.5">
      <c r="E16" s="6"/>
      <c r="K16" s="74"/>
      <c r="R16" s="75">
        <f>+H23</f>
        <v>3.7401085110146108E-2</v>
      </c>
      <c r="S16" s="76">
        <f>+C15</f>
        <v>0.27258010836600172</v>
      </c>
      <c r="U16" s="1"/>
      <c r="V16" s="1"/>
    </row>
    <row r="17" spans="1:22" ht="15" thickTop="1" thickBot="1" x14ac:dyDescent="0.5">
      <c r="D17" s="87">
        <v>2</v>
      </c>
      <c r="E17" s="88"/>
      <c r="F17" s="89"/>
      <c r="J17" s="26" t="s">
        <v>21</v>
      </c>
      <c r="K17" s="71">
        <f>+B18+H14-C14-H22</f>
        <v>0</v>
      </c>
      <c r="R17" s="77">
        <f>+H23</f>
        <v>3.7401085110146108E-2</v>
      </c>
      <c r="S17" s="34">
        <f>+H23</f>
        <v>3.7401085110146108E-2</v>
      </c>
      <c r="U17" s="1"/>
      <c r="V17" s="1"/>
    </row>
    <row r="18" spans="1:22" ht="16.5" thickTop="1" thickBot="1" x14ac:dyDescent="0.6">
      <c r="A18" s="24" t="s">
        <v>5</v>
      </c>
      <c r="B18" s="45">
        <v>100</v>
      </c>
      <c r="D18" s="90"/>
      <c r="E18" s="91"/>
      <c r="F18" s="92"/>
      <c r="G18" s="30" t="s">
        <v>7</v>
      </c>
      <c r="H18" s="41">
        <v>92.194077419885943</v>
      </c>
      <c r="J18" s="27" t="s">
        <v>22</v>
      </c>
      <c r="K18" s="72">
        <f>+B18*B19+H14*H15-C14*C15-H22*H23</f>
        <v>-2.355978323542729E-7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thickTop="1" thickBot="1" x14ac:dyDescent="0.5">
      <c r="A19" s="24" t="s">
        <v>6</v>
      </c>
      <c r="B19" s="46">
        <v>0.2</v>
      </c>
      <c r="C19" s="8"/>
      <c r="D19" s="90"/>
      <c r="E19" s="91"/>
      <c r="F19" s="92"/>
      <c r="J19" s="27" t="s">
        <v>23</v>
      </c>
      <c r="K19" s="72">
        <f>+IF(H23&lt;=0.15,N19,P19)</f>
        <v>-8.441375598522427E-8</v>
      </c>
      <c r="M19" s="16" t="s">
        <v>19</v>
      </c>
      <c r="N19" s="31">
        <f>+$M$5*H23^4+$N$5*H23^3+$O$5*H23^2+$P$5*H23+$Q$5-H18</f>
        <v>-8.441375598522427E-8</v>
      </c>
      <c r="O19" s="17" t="s">
        <v>20</v>
      </c>
      <c r="P19" s="33">
        <f>+$L$6*H23^5+$M$6*H23^4+$N$6*H23^3+$O$6*H23^2+$P$6*H23+$Q$6-H18</f>
        <v>-2.9148286006364827</v>
      </c>
      <c r="Q19" s="1"/>
      <c r="R19" s="1"/>
      <c r="S19" s="1"/>
      <c r="T19" s="1"/>
      <c r="U19" s="1"/>
      <c r="V19" s="1"/>
    </row>
    <row r="20" spans="1:22" ht="15" thickTop="1" thickBot="1" x14ac:dyDescent="0.5">
      <c r="D20" s="93"/>
      <c r="E20" s="94"/>
      <c r="F20" s="95"/>
      <c r="J20" s="28" t="s">
        <v>24</v>
      </c>
      <c r="K20" s="73">
        <f>+IF(C15&lt;=0.5,N20,P20)</f>
        <v>1.0960448548757995E-8</v>
      </c>
      <c r="M20" s="21" t="s">
        <v>13</v>
      </c>
      <c r="N20" s="32">
        <f>+$N$3*C15^3+$O$3*C15^2+$P$3*C15+$Q$3-H18</f>
        <v>1.0960448548757995E-8</v>
      </c>
      <c r="O20" s="22" t="s">
        <v>18</v>
      </c>
      <c r="P20" s="34">
        <f>+$M$4*C15^4+$N$4*C15^3+$O$4*C15^2+$P$4*C15+$Q$4-H18</f>
        <v>-1.2165022232865965</v>
      </c>
      <c r="Q20" s="1"/>
      <c r="R20" s="1"/>
      <c r="S20" s="1"/>
      <c r="T20" s="1"/>
      <c r="U20" s="1"/>
      <c r="V20" s="1"/>
    </row>
    <row r="21" spans="1:22" ht="15" thickTop="1" thickBot="1" x14ac:dyDescent="0.5">
      <c r="D21" s="14"/>
      <c r="E21" s="13"/>
    </row>
    <row r="22" spans="1:22" ht="16.5" thickTop="1" thickBot="1" x14ac:dyDescent="0.6">
      <c r="D22" s="4"/>
      <c r="E22" s="13"/>
      <c r="G22" s="9" t="s">
        <v>11</v>
      </c>
      <c r="H22" s="42">
        <v>60</v>
      </c>
    </row>
    <row r="23" spans="1:22" ht="16.5" thickTop="1" thickBot="1" x14ac:dyDescent="0.6">
      <c r="D23" s="4"/>
      <c r="E23" s="13"/>
      <c r="G23" s="9" t="s">
        <v>12</v>
      </c>
      <c r="H23" s="43">
        <v>3.7401085110146108E-2</v>
      </c>
      <c r="J23" s="35" t="s">
        <v>26</v>
      </c>
      <c r="K23" s="36"/>
    </row>
    <row r="24" spans="1:22" ht="15" thickTop="1" thickBot="1" x14ac:dyDescent="0.5">
      <c r="D24" s="4"/>
      <c r="E24" s="13"/>
      <c r="J24" s="37" t="s">
        <v>27</v>
      </c>
      <c r="K24" s="38"/>
    </row>
    <row r="25" spans="1:22" ht="15" thickTop="1" thickBot="1" x14ac:dyDescent="0.5">
      <c r="J25" s="39" t="s">
        <v>28</v>
      </c>
      <c r="K25" s="40"/>
    </row>
    <row r="26" spans="1:22" ht="14.65" thickTop="1" x14ac:dyDescent="0.45">
      <c r="A26" t="s">
        <v>37</v>
      </c>
    </row>
    <row r="27" spans="1:22" x14ac:dyDescent="0.45">
      <c r="A27" t="s">
        <v>38</v>
      </c>
    </row>
    <row r="28" spans="1:22" x14ac:dyDescent="0.45">
      <c r="A28" t="s">
        <v>39</v>
      </c>
    </row>
    <row r="29" spans="1:22" x14ac:dyDescent="0.45">
      <c r="A29" t="s">
        <v>40</v>
      </c>
    </row>
  </sheetData>
  <mergeCells count="3">
    <mergeCell ref="D9:F12"/>
    <mergeCell ref="D17:F20"/>
    <mergeCell ref="R11:S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9"/>
  <sheetViews>
    <sheetView showGridLines="0" workbookViewId="0">
      <selection activeCell="E17" sqref="E17:E18"/>
    </sheetView>
  </sheetViews>
  <sheetFormatPr defaultRowHeight="14.25" x14ac:dyDescent="0.45"/>
  <sheetData>
    <row r="1" spans="1:10" x14ac:dyDescent="0.45">
      <c r="A1" t="s">
        <v>0</v>
      </c>
      <c r="E1">
        <v>0</v>
      </c>
      <c r="F1">
        <v>0</v>
      </c>
    </row>
    <row r="2" spans="1:10" x14ac:dyDescent="0.45">
      <c r="A2" t="s">
        <v>1</v>
      </c>
      <c r="E2">
        <v>1</v>
      </c>
      <c r="F2">
        <v>1</v>
      </c>
    </row>
    <row r="3" spans="1:10" x14ac:dyDescent="0.45">
      <c r="A3" t="s">
        <v>36</v>
      </c>
    </row>
    <row r="4" spans="1:10" x14ac:dyDescent="0.45">
      <c r="H4" s="98"/>
      <c r="I4" s="98"/>
      <c r="J4" s="98"/>
    </row>
    <row r="5" spans="1:10" ht="15.75" x14ac:dyDescent="0.45">
      <c r="A5" s="1" t="s">
        <v>2</v>
      </c>
      <c r="B5" s="1" t="s">
        <v>3</v>
      </c>
      <c r="C5" s="1" t="s">
        <v>4</v>
      </c>
      <c r="H5" s="98"/>
      <c r="I5" s="98"/>
      <c r="J5" s="98"/>
    </row>
    <row r="6" spans="1:10" x14ac:dyDescent="0.45">
      <c r="A6" s="2">
        <v>99.974000000000004</v>
      </c>
      <c r="B6" s="3">
        <v>0</v>
      </c>
      <c r="C6" s="3">
        <v>0</v>
      </c>
      <c r="H6" s="98"/>
      <c r="I6" s="98"/>
      <c r="J6" s="98"/>
    </row>
    <row r="7" spans="1:10" x14ac:dyDescent="0.45">
      <c r="A7" s="2">
        <v>97.328999999999994</v>
      </c>
      <c r="B7" s="3">
        <v>0.01</v>
      </c>
      <c r="C7" s="3">
        <v>9.9629999999999996E-2</v>
      </c>
      <c r="H7" s="1"/>
      <c r="I7" s="1"/>
      <c r="J7" s="1"/>
    </row>
    <row r="8" spans="1:10" x14ac:dyDescent="0.45">
      <c r="A8" s="2">
        <v>95.155000000000001</v>
      </c>
      <c r="B8" s="3">
        <v>0.02</v>
      </c>
      <c r="C8" s="3">
        <v>0.17604</v>
      </c>
      <c r="H8" s="2"/>
      <c r="I8" s="3"/>
      <c r="J8" s="3"/>
    </row>
    <row r="9" spans="1:10" x14ac:dyDescent="0.45">
      <c r="A9" s="2">
        <v>93.35</v>
      </c>
      <c r="B9" s="3">
        <v>0.03</v>
      </c>
      <c r="C9" s="3">
        <v>0.23601</v>
      </c>
      <c r="H9" s="2"/>
      <c r="I9" s="3"/>
      <c r="J9" s="3"/>
    </row>
    <row r="10" spans="1:10" x14ac:dyDescent="0.45">
      <c r="A10" s="2">
        <v>91.837000000000003</v>
      </c>
      <c r="B10" s="3">
        <v>0.04</v>
      </c>
      <c r="C10" s="3">
        <v>0.28403</v>
      </c>
      <c r="H10" s="2"/>
      <c r="I10" s="3"/>
      <c r="J10" s="3"/>
    </row>
    <row r="11" spans="1:10" x14ac:dyDescent="0.45">
      <c r="A11" s="2">
        <v>90.558000000000007</v>
      </c>
      <c r="B11" s="3">
        <v>0.05</v>
      </c>
      <c r="C11" s="3">
        <v>0.32313999999999998</v>
      </c>
      <c r="H11" s="2"/>
      <c r="I11" s="3"/>
      <c r="J11" s="3"/>
    </row>
    <row r="12" spans="1:10" x14ac:dyDescent="0.45">
      <c r="A12" s="2">
        <v>89.468999999999994</v>
      </c>
      <c r="B12" s="3">
        <v>0.06</v>
      </c>
      <c r="C12" s="3">
        <v>0.35547000000000001</v>
      </c>
      <c r="H12" s="2"/>
      <c r="I12" s="3"/>
      <c r="J12" s="3"/>
    </row>
    <row r="13" spans="1:10" x14ac:dyDescent="0.45">
      <c r="A13" s="2">
        <v>88.534999999999997</v>
      </c>
      <c r="B13" s="3">
        <v>7.0000000000000007E-2</v>
      </c>
      <c r="C13" s="3">
        <v>0.38253999999999999</v>
      </c>
      <c r="H13" s="2"/>
      <c r="I13" s="3"/>
      <c r="J13" s="3"/>
    </row>
    <row r="14" spans="1:10" x14ac:dyDescent="0.45">
      <c r="A14" s="2">
        <v>87.728999999999999</v>
      </c>
      <c r="B14" s="3">
        <v>0.08</v>
      </c>
      <c r="C14" s="3">
        <v>0.40547</v>
      </c>
      <c r="H14" s="48"/>
      <c r="I14" s="48"/>
      <c r="J14" s="48"/>
    </row>
    <row r="15" spans="1:10" x14ac:dyDescent="0.45">
      <c r="A15" s="2">
        <v>87.03</v>
      </c>
      <c r="B15" s="3">
        <v>0.09</v>
      </c>
      <c r="C15" s="3">
        <v>0.42509999999999998</v>
      </c>
      <c r="H15" s="2"/>
      <c r="I15" s="3"/>
      <c r="J15" s="3"/>
    </row>
    <row r="16" spans="1:10" x14ac:dyDescent="0.45">
      <c r="A16" s="2">
        <v>86.418999999999997</v>
      </c>
      <c r="B16" s="3">
        <v>0.1</v>
      </c>
      <c r="C16" s="3">
        <v>0.44206000000000001</v>
      </c>
      <c r="H16" s="2"/>
      <c r="I16" s="3"/>
      <c r="J16" s="3"/>
    </row>
    <row r="17" spans="1:10" x14ac:dyDescent="0.45">
      <c r="A17" s="2">
        <v>85.882000000000005</v>
      </c>
      <c r="B17" s="3">
        <v>0.11</v>
      </c>
      <c r="C17" s="3">
        <v>0.45684000000000002</v>
      </c>
      <c r="H17" s="2"/>
      <c r="I17" s="3"/>
      <c r="J17" s="3"/>
    </row>
    <row r="18" spans="1:10" x14ac:dyDescent="0.45">
      <c r="A18" s="2">
        <v>85.409000000000006</v>
      </c>
      <c r="B18" s="3">
        <v>0.12</v>
      </c>
      <c r="C18" s="3">
        <v>0.46983000000000003</v>
      </c>
      <c r="H18" s="2"/>
      <c r="I18" s="3"/>
      <c r="J18" s="3"/>
    </row>
    <row r="19" spans="1:10" x14ac:dyDescent="0.45">
      <c r="A19" s="2">
        <v>84.99</v>
      </c>
      <c r="B19" s="3">
        <v>0.13</v>
      </c>
      <c r="C19" s="3">
        <v>0.48132999999999998</v>
      </c>
      <c r="H19" s="2"/>
      <c r="I19" s="3"/>
      <c r="J19" s="3"/>
    </row>
    <row r="20" spans="1:10" x14ac:dyDescent="0.45">
      <c r="A20" s="2">
        <v>84.616</v>
      </c>
      <c r="B20" s="3">
        <v>0.14000000000000001</v>
      </c>
      <c r="C20" s="3">
        <v>0.49159000000000003</v>
      </c>
      <c r="H20" s="2"/>
      <c r="I20" s="3"/>
      <c r="J20" s="3"/>
    </row>
    <row r="21" spans="1:10" x14ac:dyDescent="0.45">
      <c r="A21" s="2">
        <v>84.281000000000006</v>
      </c>
      <c r="B21" s="3">
        <v>0.15</v>
      </c>
      <c r="C21" s="3">
        <v>0.50080000000000002</v>
      </c>
    </row>
    <row r="22" spans="1:10" x14ac:dyDescent="0.45">
      <c r="A22" s="2">
        <v>83.98</v>
      </c>
      <c r="B22" s="3">
        <v>0.16</v>
      </c>
      <c r="C22" s="3">
        <v>0.50912999999999997</v>
      </c>
      <c r="H22" s="2"/>
      <c r="I22" s="3"/>
      <c r="J22" s="3"/>
    </row>
    <row r="23" spans="1:10" x14ac:dyDescent="0.45">
      <c r="A23" s="2">
        <v>83.707999999999998</v>
      </c>
      <c r="B23" s="3">
        <v>0.17</v>
      </c>
      <c r="C23" s="3">
        <v>0.51670000000000005</v>
      </c>
      <c r="H23" s="2"/>
      <c r="I23" s="3"/>
      <c r="J23" s="3"/>
    </row>
    <row r="24" spans="1:10" x14ac:dyDescent="0.45">
      <c r="A24" s="2">
        <v>83.46</v>
      </c>
      <c r="B24" s="3">
        <v>0.18</v>
      </c>
      <c r="C24" s="3">
        <v>0.52363999999999999</v>
      </c>
      <c r="H24" s="2"/>
      <c r="I24" s="3"/>
      <c r="J24" s="3"/>
    </row>
    <row r="25" spans="1:10" x14ac:dyDescent="0.45">
      <c r="A25" s="2">
        <v>83.233999999999995</v>
      </c>
      <c r="B25" s="3">
        <v>0.19</v>
      </c>
      <c r="C25" s="3">
        <v>0.53003</v>
      </c>
    </row>
    <row r="26" spans="1:10" x14ac:dyDescent="0.45">
      <c r="A26" s="2">
        <v>83.027000000000001</v>
      </c>
      <c r="B26" s="3">
        <v>0.2</v>
      </c>
      <c r="C26" s="3">
        <v>0.53595000000000004</v>
      </c>
    </row>
    <row r="27" spans="1:10" x14ac:dyDescent="0.45">
      <c r="A27" s="2">
        <v>82.837000000000003</v>
      </c>
      <c r="B27" s="3">
        <v>0.21</v>
      </c>
      <c r="C27" s="3">
        <v>0.54147999999999996</v>
      </c>
    </row>
    <row r="28" spans="1:10" x14ac:dyDescent="0.45">
      <c r="A28" s="2">
        <v>82.66</v>
      </c>
      <c r="B28" s="3">
        <v>0.22</v>
      </c>
      <c r="C28" s="3">
        <v>0.54664999999999997</v>
      </c>
    </row>
    <row r="29" spans="1:10" x14ac:dyDescent="0.45">
      <c r="A29" s="2">
        <v>82.495999999999995</v>
      </c>
      <c r="B29" s="3">
        <v>0.23</v>
      </c>
      <c r="C29" s="3">
        <v>0.55154000000000003</v>
      </c>
    </row>
    <row r="30" spans="1:10" x14ac:dyDescent="0.45">
      <c r="A30" s="2">
        <v>82.341999999999999</v>
      </c>
      <c r="B30" s="3">
        <v>0.24</v>
      </c>
      <c r="C30" s="3">
        <v>0.55617000000000005</v>
      </c>
    </row>
    <row r="31" spans="1:10" x14ac:dyDescent="0.45">
      <c r="A31" s="2">
        <v>82.197999999999993</v>
      </c>
      <c r="B31" s="3">
        <v>0.25</v>
      </c>
      <c r="C31" s="3">
        <v>0.56059000000000003</v>
      </c>
      <c r="H31" s="2"/>
      <c r="I31" s="3"/>
      <c r="J31" s="3"/>
    </row>
    <row r="32" spans="1:10" x14ac:dyDescent="0.45">
      <c r="A32" s="2">
        <v>82.061999999999998</v>
      </c>
      <c r="B32" s="3">
        <v>0.26</v>
      </c>
      <c r="C32" s="3">
        <v>0.56481999999999999</v>
      </c>
      <c r="H32" s="2"/>
      <c r="I32" s="3"/>
      <c r="J32" s="3"/>
    </row>
    <row r="33" spans="1:10" x14ac:dyDescent="0.45">
      <c r="A33" s="2">
        <v>81.933999999999997</v>
      </c>
      <c r="B33" s="3">
        <v>0.27</v>
      </c>
      <c r="C33" s="3">
        <v>0.56889000000000001</v>
      </c>
      <c r="H33" s="2"/>
      <c r="I33" s="3"/>
      <c r="J33" s="3"/>
    </row>
    <row r="34" spans="1:10" x14ac:dyDescent="0.45">
      <c r="A34" s="2">
        <v>81.811000000000007</v>
      </c>
      <c r="B34" s="3">
        <v>0.28000000000000003</v>
      </c>
      <c r="C34" s="3">
        <v>0.57284000000000002</v>
      </c>
      <c r="H34" s="2"/>
      <c r="I34" s="3"/>
      <c r="J34" s="3"/>
    </row>
    <row r="35" spans="1:10" x14ac:dyDescent="0.45">
      <c r="A35" s="2">
        <v>81.694999999999993</v>
      </c>
      <c r="B35" s="3">
        <v>0.28999999999999998</v>
      </c>
      <c r="C35" s="3">
        <v>0.57667999999999997</v>
      </c>
      <c r="H35" s="2"/>
      <c r="I35" s="3"/>
      <c r="J35" s="3"/>
    </row>
    <row r="36" spans="1:10" x14ac:dyDescent="0.45">
      <c r="A36" s="2">
        <v>81.582999999999998</v>
      </c>
      <c r="B36" s="3">
        <v>0.3</v>
      </c>
      <c r="C36" s="3">
        <v>0.58043</v>
      </c>
      <c r="H36" s="2"/>
      <c r="I36" s="3"/>
      <c r="J36" s="3"/>
    </row>
    <row r="37" spans="1:10" x14ac:dyDescent="0.45">
      <c r="A37" s="2">
        <v>81.475999999999999</v>
      </c>
      <c r="B37" s="3">
        <v>0.31</v>
      </c>
      <c r="C37" s="3">
        <v>0.58409999999999995</v>
      </c>
      <c r="H37" s="2"/>
      <c r="I37" s="3"/>
      <c r="J37" s="3"/>
    </row>
    <row r="38" spans="1:10" x14ac:dyDescent="0.45">
      <c r="A38" s="2">
        <v>81.372</v>
      </c>
      <c r="B38" s="3">
        <v>0.32</v>
      </c>
      <c r="C38" s="3">
        <v>0.58772000000000002</v>
      </c>
      <c r="H38" s="2"/>
      <c r="I38" s="3"/>
      <c r="J38" s="3"/>
    </row>
    <row r="39" spans="1:10" x14ac:dyDescent="0.45">
      <c r="A39" s="2">
        <v>81.272000000000006</v>
      </c>
      <c r="B39" s="3">
        <v>0.33</v>
      </c>
      <c r="C39" s="3">
        <v>0.59128999999999998</v>
      </c>
      <c r="H39" s="2"/>
      <c r="I39" s="3"/>
      <c r="J39" s="3"/>
    </row>
    <row r="40" spans="1:10" x14ac:dyDescent="0.45">
      <c r="A40" s="2">
        <v>81.174999999999997</v>
      </c>
      <c r="B40" s="3">
        <v>0.34</v>
      </c>
      <c r="C40" s="3">
        <v>0.59482999999999997</v>
      </c>
      <c r="H40" s="2"/>
      <c r="I40" s="3"/>
      <c r="J40" s="3"/>
    </row>
    <row r="41" spans="1:10" x14ac:dyDescent="0.45">
      <c r="A41" s="2">
        <v>81.081000000000003</v>
      </c>
      <c r="B41" s="3">
        <v>0.35</v>
      </c>
      <c r="C41" s="3">
        <v>0.59836</v>
      </c>
      <c r="H41" s="2"/>
      <c r="I41" s="3"/>
      <c r="J41" s="3"/>
    </row>
    <row r="42" spans="1:10" x14ac:dyDescent="0.45">
      <c r="A42" s="2">
        <v>80.989000000000004</v>
      </c>
      <c r="B42" s="3">
        <v>0.36</v>
      </c>
      <c r="C42" s="3">
        <v>0.60187000000000002</v>
      </c>
      <c r="H42" s="2"/>
      <c r="I42" s="3"/>
      <c r="J42" s="3"/>
    </row>
    <row r="43" spans="1:10" x14ac:dyDescent="0.45">
      <c r="A43" s="2">
        <v>80.900000000000006</v>
      </c>
      <c r="B43" s="3">
        <v>0.37</v>
      </c>
      <c r="C43" s="3">
        <v>0.60538000000000003</v>
      </c>
      <c r="H43" s="2"/>
      <c r="I43" s="3"/>
      <c r="J43" s="3"/>
    </row>
    <row r="44" spans="1:10" x14ac:dyDescent="0.45">
      <c r="A44" s="2">
        <v>80.811999999999998</v>
      </c>
      <c r="B44" s="3">
        <v>0.38</v>
      </c>
      <c r="C44" s="3">
        <v>0.6089</v>
      </c>
      <c r="H44" s="2"/>
      <c r="I44" s="3"/>
      <c r="J44" s="3"/>
    </row>
    <row r="45" spans="1:10" x14ac:dyDescent="0.45">
      <c r="A45" s="2">
        <v>80.725999999999999</v>
      </c>
      <c r="B45" s="3">
        <v>0.39</v>
      </c>
      <c r="C45" s="3">
        <v>0.61243000000000003</v>
      </c>
      <c r="H45" s="2"/>
      <c r="I45" s="3"/>
      <c r="J45" s="3"/>
    </row>
    <row r="46" spans="1:10" x14ac:dyDescent="0.45">
      <c r="A46" s="2">
        <v>80.641999999999996</v>
      </c>
      <c r="B46" s="3">
        <v>0.4</v>
      </c>
      <c r="C46" s="3">
        <v>0.61597999999999997</v>
      </c>
      <c r="H46" s="2"/>
      <c r="I46" s="3"/>
      <c r="J46" s="3"/>
    </row>
    <row r="47" spans="1:10" x14ac:dyDescent="0.45">
      <c r="A47" s="2">
        <v>80.56</v>
      </c>
      <c r="B47" s="3">
        <v>0.41</v>
      </c>
      <c r="C47" s="3">
        <v>0.61956999999999995</v>
      </c>
      <c r="H47" s="2"/>
      <c r="I47" s="3"/>
      <c r="J47" s="3"/>
    </row>
    <row r="48" spans="1:10" x14ac:dyDescent="0.45">
      <c r="A48" s="2">
        <v>80.478999999999999</v>
      </c>
      <c r="B48" s="3">
        <v>0.42</v>
      </c>
      <c r="C48" s="3">
        <v>0.62317999999999996</v>
      </c>
      <c r="H48" s="2"/>
      <c r="I48" s="3"/>
      <c r="J48" s="3"/>
    </row>
    <row r="49" spans="1:10" x14ac:dyDescent="0.45">
      <c r="A49" s="2">
        <v>80.399000000000001</v>
      </c>
      <c r="B49" s="3">
        <v>0.43</v>
      </c>
      <c r="C49" s="3">
        <v>0.62683999999999995</v>
      </c>
      <c r="H49" s="2"/>
      <c r="I49" s="3"/>
      <c r="J49" s="3"/>
    </row>
    <row r="50" spans="1:10" x14ac:dyDescent="0.45">
      <c r="A50" s="2">
        <v>80.320999999999998</v>
      </c>
      <c r="B50" s="3">
        <v>0.44</v>
      </c>
      <c r="C50" s="3">
        <v>0.63053000000000003</v>
      </c>
      <c r="H50" s="2"/>
      <c r="I50" s="3"/>
      <c r="J50" s="3"/>
    </row>
    <row r="51" spans="1:10" x14ac:dyDescent="0.45">
      <c r="A51" s="2">
        <v>80.244</v>
      </c>
      <c r="B51" s="3">
        <v>0.45</v>
      </c>
      <c r="C51" s="3">
        <v>0.63427999999999995</v>
      </c>
      <c r="H51" s="2"/>
      <c r="I51" s="3"/>
      <c r="J51" s="3"/>
    </row>
    <row r="52" spans="1:10" x14ac:dyDescent="0.45">
      <c r="A52" s="2">
        <v>80.168000000000006</v>
      </c>
      <c r="B52" s="3">
        <v>0.46</v>
      </c>
      <c r="C52" s="3">
        <v>0.63807999999999998</v>
      </c>
      <c r="H52" s="2"/>
      <c r="I52" s="3"/>
      <c r="J52" s="3"/>
    </row>
    <row r="53" spans="1:10" x14ac:dyDescent="0.45">
      <c r="A53" s="2">
        <v>80.093000000000004</v>
      </c>
      <c r="B53" s="3">
        <v>0.47</v>
      </c>
      <c r="C53" s="3">
        <v>0.64193999999999996</v>
      </c>
      <c r="H53" s="2"/>
      <c r="I53" s="3"/>
      <c r="J53" s="3"/>
    </row>
    <row r="54" spans="1:10" x14ac:dyDescent="0.45">
      <c r="A54" s="2">
        <v>80.019000000000005</v>
      </c>
      <c r="B54" s="3">
        <v>0.48</v>
      </c>
      <c r="C54" s="3">
        <v>0.64585999999999999</v>
      </c>
      <c r="H54" s="2"/>
      <c r="I54" s="3"/>
      <c r="J54" s="3"/>
    </row>
    <row r="55" spans="1:10" x14ac:dyDescent="0.45">
      <c r="A55" s="2">
        <v>79.947000000000003</v>
      </c>
      <c r="B55" s="3">
        <v>0.49</v>
      </c>
      <c r="C55" s="3">
        <v>0.64983999999999997</v>
      </c>
      <c r="H55" s="2"/>
      <c r="I55" s="3"/>
      <c r="J55" s="3"/>
    </row>
    <row r="56" spans="1:10" x14ac:dyDescent="0.45">
      <c r="A56" s="2">
        <v>79.876000000000005</v>
      </c>
      <c r="B56" s="3">
        <v>0.5</v>
      </c>
      <c r="C56" s="3">
        <v>0.65388999999999997</v>
      </c>
    </row>
    <row r="57" spans="1:10" x14ac:dyDescent="0.45">
      <c r="A57" s="2">
        <v>79.805000000000007</v>
      </c>
      <c r="B57" s="3">
        <v>0.51</v>
      </c>
      <c r="C57" s="3">
        <v>0.65800999999999998</v>
      </c>
    </row>
    <row r="58" spans="1:10" x14ac:dyDescent="0.45">
      <c r="A58" s="2">
        <v>79.736000000000004</v>
      </c>
      <c r="B58" s="3">
        <v>0.52</v>
      </c>
      <c r="C58" s="3">
        <v>0.66220999999999997</v>
      </c>
    </row>
    <row r="59" spans="1:10" x14ac:dyDescent="0.45">
      <c r="A59" s="2">
        <v>79.668000000000006</v>
      </c>
      <c r="B59" s="3">
        <v>0.53</v>
      </c>
      <c r="C59" s="3">
        <v>0.66647999999999996</v>
      </c>
    </row>
    <row r="60" spans="1:10" x14ac:dyDescent="0.45">
      <c r="A60" s="2">
        <v>79.600999999999999</v>
      </c>
      <c r="B60" s="3">
        <v>0.54</v>
      </c>
      <c r="C60" s="3">
        <v>0.67083000000000004</v>
      </c>
    </row>
    <row r="61" spans="1:10" x14ac:dyDescent="0.45">
      <c r="A61" s="2">
        <v>79.536000000000001</v>
      </c>
      <c r="B61" s="3">
        <v>0.55000000000000004</v>
      </c>
      <c r="C61" s="3">
        <v>0.67527000000000004</v>
      </c>
    </row>
    <row r="62" spans="1:10" x14ac:dyDescent="0.45">
      <c r="A62" s="2">
        <v>79.471000000000004</v>
      </c>
      <c r="B62" s="3">
        <v>0.56000000000000005</v>
      </c>
      <c r="C62" s="3">
        <v>0.67979000000000001</v>
      </c>
      <c r="H62" s="2"/>
      <c r="I62" s="3"/>
      <c r="J62" s="3"/>
    </row>
    <row r="63" spans="1:10" x14ac:dyDescent="0.45">
      <c r="A63" s="2">
        <v>79.408000000000001</v>
      </c>
      <c r="B63" s="3">
        <v>0.56999999999999995</v>
      </c>
      <c r="C63" s="3">
        <v>0.68440000000000001</v>
      </c>
      <c r="H63" s="2"/>
      <c r="I63" s="3"/>
      <c r="J63" s="3"/>
    </row>
    <row r="64" spans="1:10" x14ac:dyDescent="0.45">
      <c r="A64" s="2">
        <v>79.346000000000004</v>
      </c>
      <c r="B64" s="3">
        <v>0.57999999999999996</v>
      </c>
      <c r="C64" s="3">
        <v>0.68910000000000005</v>
      </c>
      <c r="H64" s="2"/>
      <c r="I64" s="3"/>
      <c r="J64" s="3"/>
    </row>
    <row r="65" spans="1:10" x14ac:dyDescent="0.45">
      <c r="A65" s="2">
        <v>79.284999999999997</v>
      </c>
      <c r="B65" s="3">
        <v>0.59</v>
      </c>
      <c r="C65" s="3">
        <v>0.69389000000000001</v>
      </c>
      <c r="H65" s="2"/>
      <c r="I65" s="3"/>
      <c r="J65" s="3"/>
    </row>
    <row r="66" spans="1:10" x14ac:dyDescent="0.45">
      <c r="A66" s="2">
        <v>79.224999999999994</v>
      </c>
      <c r="B66" s="3">
        <v>0.6</v>
      </c>
      <c r="C66" s="3">
        <v>0.69877999999999996</v>
      </c>
      <c r="H66" s="2"/>
      <c r="I66" s="3"/>
      <c r="J66" s="3"/>
    </row>
    <row r="67" spans="1:10" x14ac:dyDescent="0.45">
      <c r="A67" s="2">
        <v>79.167000000000002</v>
      </c>
      <c r="B67" s="3">
        <v>0.61</v>
      </c>
      <c r="C67" s="3">
        <v>0.70376000000000005</v>
      </c>
      <c r="H67" s="2"/>
      <c r="I67" s="3"/>
      <c r="J67" s="3"/>
    </row>
    <row r="68" spans="1:10" x14ac:dyDescent="0.45">
      <c r="A68" s="2">
        <v>79.11</v>
      </c>
      <c r="B68" s="3">
        <v>0.62</v>
      </c>
      <c r="C68" s="3">
        <v>0.70884999999999998</v>
      </c>
      <c r="H68" s="2"/>
      <c r="I68" s="3"/>
      <c r="J68" s="3"/>
    </row>
    <row r="69" spans="1:10" x14ac:dyDescent="0.45">
      <c r="A69" s="2">
        <v>79.055000000000007</v>
      </c>
      <c r="B69" s="3">
        <v>0.63</v>
      </c>
      <c r="C69" s="3">
        <v>0.71404000000000001</v>
      </c>
      <c r="H69" s="2"/>
      <c r="I69" s="3"/>
      <c r="J69" s="3"/>
    </row>
    <row r="70" spans="1:10" x14ac:dyDescent="0.45">
      <c r="A70" s="2">
        <v>79.001000000000005</v>
      </c>
      <c r="B70" s="3">
        <v>0.64</v>
      </c>
      <c r="C70" s="3">
        <v>0.71933000000000002</v>
      </c>
      <c r="H70" s="2"/>
      <c r="I70" s="3"/>
      <c r="J70" s="3"/>
    </row>
    <row r="71" spans="1:10" x14ac:dyDescent="0.45">
      <c r="A71" s="2">
        <v>78.947999999999993</v>
      </c>
      <c r="B71" s="3">
        <v>0.65</v>
      </c>
      <c r="C71" s="3">
        <v>0.72472999999999999</v>
      </c>
      <c r="H71" s="2"/>
      <c r="I71" s="3"/>
      <c r="J71" s="3"/>
    </row>
    <row r="72" spans="1:10" x14ac:dyDescent="0.45">
      <c r="A72" s="2">
        <v>78.897000000000006</v>
      </c>
      <c r="B72" s="3">
        <v>0.66</v>
      </c>
      <c r="C72" s="3">
        <v>0.73023000000000005</v>
      </c>
      <c r="H72" s="2"/>
      <c r="I72" s="3"/>
      <c r="J72" s="3"/>
    </row>
    <row r="73" spans="1:10" x14ac:dyDescent="0.45">
      <c r="A73" s="2">
        <v>78.847999999999999</v>
      </c>
      <c r="B73" s="3">
        <v>0.67</v>
      </c>
      <c r="C73" s="3">
        <v>0.73585</v>
      </c>
      <c r="H73" s="2"/>
      <c r="I73" s="3"/>
      <c r="J73" s="3"/>
    </row>
    <row r="74" spans="1:10" x14ac:dyDescent="0.45">
      <c r="A74" s="2">
        <v>78.8</v>
      </c>
      <c r="B74" s="3">
        <v>0.68</v>
      </c>
      <c r="C74" s="3">
        <v>0.74158000000000002</v>
      </c>
      <c r="H74" s="2"/>
      <c r="I74" s="3"/>
      <c r="J74" s="3"/>
    </row>
    <row r="75" spans="1:10" x14ac:dyDescent="0.45">
      <c r="A75" s="2">
        <v>78.753</v>
      </c>
      <c r="B75" s="3">
        <v>0.69</v>
      </c>
      <c r="C75" s="3">
        <v>0.74743000000000004</v>
      </c>
      <c r="H75" s="2"/>
      <c r="I75" s="3"/>
      <c r="J75" s="3"/>
    </row>
    <row r="76" spans="1:10" x14ac:dyDescent="0.45">
      <c r="A76" s="2">
        <v>78.709000000000003</v>
      </c>
      <c r="B76" s="3">
        <v>0.7</v>
      </c>
      <c r="C76" s="3">
        <v>0.75339</v>
      </c>
      <c r="H76" s="2"/>
      <c r="I76" s="3"/>
      <c r="J76" s="3"/>
    </row>
    <row r="77" spans="1:10" x14ac:dyDescent="0.45">
      <c r="A77" s="2">
        <v>78.665000000000006</v>
      </c>
      <c r="B77" s="3">
        <v>0.71</v>
      </c>
      <c r="C77" s="3">
        <v>0.75948000000000004</v>
      </c>
      <c r="H77" s="2"/>
      <c r="I77" s="3"/>
      <c r="J77" s="3"/>
    </row>
    <row r="78" spans="1:10" x14ac:dyDescent="0.45">
      <c r="A78" s="2">
        <v>78.623999999999995</v>
      </c>
      <c r="B78" s="3">
        <v>0.72</v>
      </c>
      <c r="C78" s="3">
        <v>0.76568999999999998</v>
      </c>
      <c r="H78" s="2"/>
      <c r="I78" s="3"/>
      <c r="J78" s="3"/>
    </row>
    <row r="79" spans="1:10" x14ac:dyDescent="0.45">
      <c r="A79" s="2">
        <v>78.584000000000003</v>
      </c>
      <c r="B79" s="3">
        <v>0.73</v>
      </c>
      <c r="C79" s="3">
        <v>0.77202000000000004</v>
      </c>
      <c r="H79" s="2"/>
      <c r="I79" s="3"/>
      <c r="J79" s="3"/>
    </row>
    <row r="80" spans="1:10" x14ac:dyDescent="0.45">
      <c r="A80" s="2">
        <v>78.546999999999997</v>
      </c>
      <c r="B80" s="3">
        <v>0.74</v>
      </c>
      <c r="C80" s="3">
        <v>0.77847999999999995</v>
      </c>
      <c r="H80" s="2"/>
      <c r="I80" s="3"/>
      <c r="J80" s="3"/>
    </row>
    <row r="81" spans="1:10" x14ac:dyDescent="0.45">
      <c r="A81" s="2">
        <v>78.510999999999996</v>
      </c>
      <c r="B81" s="3">
        <v>0.75</v>
      </c>
      <c r="C81" s="3">
        <v>0.78507000000000005</v>
      </c>
      <c r="H81" s="2"/>
      <c r="I81" s="3"/>
      <c r="J81" s="3"/>
    </row>
    <row r="82" spans="1:10" x14ac:dyDescent="0.45">
      <c r="A82" s="2">
        <v>78.477000000000004</v>
      </c>
      <c r="B82" s="3">
        <v>0.76</v>
      </c>
      <c r="C82" s="3">
        <v>0.79178999999999999</v>
      </c>
      <c r="H82" s="2"/>
      <c r="I82" s="3"/>
      <c r="J82" s="3"/>
    </row>
    <row r="83" spans="1:10" x14ac:dyDescent="0.45">
      <c r="A83" s="2">
        <v>78.444999999999993</v>
      </c>
      <c r="B83" s="3">
        <v>0.77</v>
      </c>
      <c r="C83" s="3">
        <v>0.79864000000000002</v>
      </c>
    </row>
    <row r="84" spans="1:10" x14ac:dyDescent="0.45">
      <c r="A84" s="2">
        <v>78.414000000000001</v>
      </c>
      <c r="B84" s="3">
        <v>0.78</v>
      </c>
      <c r="C84" s="3">
        <v>0.80564000000000002</v>
      </c>
    </row>
    <row r="85" spans="1:10" x14ac:dyDescent="0.45">
      <c r="A85" s="2">
        <v>78.385999999999996</v>
      </c>
      <c r="B85" s="3">
        <v>0.79</v>
      </c>
      <c r="C85" s="3">
        <v>0.81276999999999999</v>
      </c>
    </row>
    <row r="86" spans="1:10" x14ac:dyDescent="0.45">
      <c r="A86" s="2">
        <v>78.36</v>
      </c>
      <c r="B86" s="3">
        <v>0.8</v>
      </c>
      <c r="C86" s="3">
        <v>0.82003999999999999</v>
      </c>
    </row>
    <row r="87" spans="1:10" x14ac:dyDescent="0.45">
      <c r="A87" s="2">
        <v>78.334999999999994</v>
      </c>
      <c r="B87" s="3">
        <v>0.81</v>
      </c>
      <c r="C87" s="3">
        <v>0.82745999999999997</v>
      </c>
    </row>
    <row r="88" spans="1:10" x14ac:dyDescent="0.45">
      <c r="A88" s="2">
        <v>78.313000000000002</v>
      </c>
      <c r="B88" s="3">
        <v>0.82</v>
      </c>
      <c r="C88" s="3">
        <v>0.83503000000000005</v>
      </c>
    </row>
    <row r="89" spans="1:10" x14ac:dyDescent="0.45">
      <c r="A89" s="2">
        <v>78.293000000000006</v>
      </c>
      <c r="B89" s="3">
        <v>0.83</v>
      </c>
      <c r="C89" s="3">
        <v>0.84274000000000004</v>
      </c>
      <c r="H89" s="2"/>
      <c r="I89" s="3"/>
      <c r="J89" s="3"/>
    </row>
    <row r="90" spans="1:10" x14ac:dyDescent="0.45">
      <c r="A90" s="2">
        <v>78.275000000000006</v>
      </c>
      <c r="B90" s="3">
        <v>0.84</v>
      </c>
      <c r="C90" s="3">
        <v>0.85060999999999998</v>
      </c>
      <c r="H90" s="2"/>
      <c r="I90" s="3"/>
      <c r="J90" s="3"/>
    </row>
    <row r="91" spans="1:10" x14ac:dyDescent="0.45">
      <c r="A91" s="2">
        <v>78.260000000000005</v>
      </c>
      <c r="B91" s="3">
        <v>0.85</v>
      </c>
      <c r="C91" s="3">
        <v>0.85863999999999996</v>
      </c>
      <c r="H91" s="2"/>
      <c r="I91" s="3"/>
      <c r="J91" s="3"/>
    </row>
    <row r="92" spans="1:10" x14ac:dyDescent="0.45">
      <c r="A92" s="2">
        <v>78.245999999999995</v>
      </c>
      <c r="B92" s="3">
        <v>0.86</v>
      </c>
      <c r="C92" s="3">
        <v>0.86682000000000003</v>
      </c>
      <c r="H92" s="2"/>
      <c r="I92" s="3"/>
      <c r="J92" s="3"/>
    </row>
    <row r="93" spans="1:10" x14ac:dyDescent="0.45">
      <c r="A93" s="2">
        <v>78.234999999999999</v>
      </c>
      <c r="B93" s="3">
        <v>0.87</v>
      </c>
      <c r="C93" s="3">
        <v>0.87517</v>
      </c>
      <c r="H93" s="2"/>
      <c r="I93" s="3"/>
      <c r="J93" s="3"/>
    </row>
    <row r="94" spans="1:10" x14ac:dyDescent="0.45">
      <c r="A94" s="2">
        <v>78.225999999999999</v>
      </c>
      <c r="B94" s="3">
        <v>0.88</v>
      </c>
      <c r="C94" s="3">
        <v>0.88368000000000002</v>
      </c>
      <c r="H94" s="2"/>
      <c r="I94" s="3"/>
      <c r="J94" s="3"/>
    </row>
    <row r="95" spans="1:10" x14ac:dyDescent="0.45">
      <c r="A95" s="2">
        <v>78.218999999999994</v>
      </c>
      <c r="B95" s="3">
        <v>0.89</v>
      </c>
      <c r="C95" s="3">
        <v>0.89236000000000004</v>
      </c>
      <c r="H95" s="2"/>
      <c r="I95" s="3"/>
      <c r="J95" s="3"/>
    </row>
    <row r="96" spans="1:10" x14ac:dyDescent="0.45">
      <c r="A96" s="2">
        <v>78.215000000000003</v>
      </c>
      <c r="B96" s="3">
        <v>0.9</v>
      </c>
      <c r="C96" s="3">
        <v>0.90122000000000002</v>
      </c>
      <c r="H96" s="2"/>
      <c r="I96" s="3"/>
      <c r="J96" s="3"/>
    </row>
    <row r="97" spans="1:10" x14ac:dyDescent="0.45">
      <c r="A97" s="2">
        <v>78.212999999999994</v>
      </c>
      <c r="B97" s="3">
        <v>0.91</v>
      </c>
      <c r="C97" s="3">
        <v>0.91024000000000005</v>
      </c>
      <c r="H97" s="2"/>
      <c r="I97" s="3"/>
      <c r="J97" s="3"/>
    </row>
    <row r="98" spans="1:10" x14ac:dyDescent="0.45">
      <c r="A98" s="2">
        <v>78.212999999999994</v>
      </c>
      <c r="B98" s="3">
        <v>0.92</v>
      </c>
      <c r="C98" s="3">
        <v>0.91944999999999999</v>
      </c>
      <c r="H98" s="2"/>
      <c r="I98" s="3"/>
      <c r="J98" s="3"/>
    </row>
    <row r="99" spans="1:10" x14ac:dyDescent="0.45">
      <c r="A99" s="2">
        <v>78.215999999999994</v>
      </c>
      <c r="B99" s="3">
        <v>0.93</v>
      </c>
      <c r="C99" s="3">
        <v>0.92884</v>
      </c>
      <c r="H99" s="2"/>
      <c r="I99" s="3"/>
      <c r="J99" s="3"/>
    </row>
    <row r="100" spans="1:10" x14ac:dyDescent="0.45">
      <c r="A100" s="2">
        <v>78.221999999999994</v>
      </c>
      <c r="B100" s="3">
        <v>0.94</v>
      </c>
      <c r="C100" s="3">
        <v>0.93840999999999997</v>
      </c>
      <c r="H100" s="2"/>
      <c r="I100" s="3"/>
      <c r="J100" s="3"/>
    </row>
    <row r="101" spans="1:10" x14ac:dyDescent="0.45">
      <c r="A101" s="2">
        <v>78.23</v>
      </c>
      <c r="B101" s="3">
        <v>0.95</v>
      </c>
      <c r="C101" s="3">
        <v>0.94818000000000002</v>
      </c>
      <c r="H101" s="2"/>
      <c r="I101" s="3"/>
      <c r="J101" s="3"/>
    </row>
    <row r="102" spans="1:10" x14ac:dyDescent="0.45">
      <c r="A102" s="2">
        <v>78.239999999999995</v>
      </c>
      <c r="B102" s="3">
        <v>0.96</v>
      </c>
      <c r="C102" s="3">
        <v>0.95813999999999999</v>
      </c>
    </row>
    <row r="103" spans="1:10" x14ac:dyDescent="0.45">
      <c r="A103" s="2">
        <v>78.254000000000005</v>
      </c>
      <c r="B103" s="3">
        <v>0.97</v>
      </c>
      <c r="C103" s="3">
        <v>0.96830000000000005</v>
      </c>
    </row>
    <row r="104" spans="1:10" x14ac:dyDescent="0.45">
      <c r="A104" s="2">
        <v>78.269000000000005</v>
      </c>
      <c r="B104" s="3">
        <v>0.98</v>
      </c>
      <c r="C104" s="3">
        <v>0.97865999999999997</v>
      </c>
    </row>
    <row r="105" spans="1:10" x14ac:dyDescent="0.45">
      <c r="A105" s="2">
        <v>78.287999999999997</v>
      </c>
      <c r="B105" s="3">
        <v>0.99</v>
      </c>
      <c r="C105" s="3">
        <v>0.98921999999999999</v>
      </c>
    </row>
    <row r="106" spans="1:10" x14ac:dyDescent="0.45">
      <c r="A106" s="2">
        <v>78.308999999999997</v>
      </c>
      <c r="B106" s="3">
        <v>1</v>
      </c>
      <c r="C106" s="3">
        <v>1</v>
      </c>
    </row>
    <row r="108" spans="1:10" x14ac:dyDescent="0.45">
      <c r="H108" s="1"/>
      <c r="I108" s="1"/>
      <c r="J108" s="1"/>
    </row>
    <row r="109" spans="1:10" x14ac:dyDescent="0.45">
      <c r="H109" s="1"/>
      <c r="I109" s="1"/>
      <c r="J109" s="1"/>
    </row>
  </sheetData>
  <mergeCells count="3">
    <mergeCell ref="H4:J4"/>
    <mergeCell ref="H5:J5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</vt:vector>
  </HeadingPairs>
  <TitlesOfParts>
    <vt:vector size="9" baseType="lpstr">
      <vt:lpstr>2-Stage PFD</vt:lpstr>
      <vt:lpstr>2-Stage</vt:lpstr>
      <vt:lpstr>Ethanol-Water</vt:lpstr>
      <vt:lpstr>2-Stage xy</vt:lpstr>
      <vt:lpstr>2-Stage MT</vt:lpstr>
      <vt:lpstr>EW xy</vt:lpstr>
      <vt:lpstr>EW Txy</vt:lpstr>
      <vt:lpstr>EW xy (2)</vt:lpstr>
      <vt:lpstr>EW Txy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alane</cp:lastModifiedBy>
  <dcterms:created xsi:type="dcterms:W3CDTF">2020-01-27T17:35:45Z</dcterms:created>
  <dcterms:modified xsi:type="dcterms:W3CDTF">2020-01-28T17:41:37Z</dcterms:modified>
</cp:coreProperties>
</file>